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5500" tabRatio="855" firstSheet="1" activeTab="1"/>
  </bookViews>
  <sheets>
    <sheet name="RESUMO1" sheetId="21" state="hidden" r:id="rId1"/>
    <sheet name="PREVISÃO ORÇAMENTÁRIA" sheetId="20" r:id="rId2"/>
    <sheet name="RESUMO" sheetId="2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23" l="1"/>
  <c r="I34" i="23"/>
  <c r="D34" i="23"/>
  <c r="J34" i="23"/>
  <c r="G34" i="23"/>
  <c r="F33" i="23"/>
  <c r="I33" i="23"/>
  <c r="D33" i="23"/>
  <c r="J33" i="23"/>
  <c r="G33" i="23"/>
  <c r="F29" i="23"/>
  <c r="I29" i="23"/>
  <c r="D29" i="23"/>
  <c r="J29" i="23"/>
  <c r="F27" i="23"/>
  <c r="F128" i="23"/>
  <c r="G29" i="23"/>
  <c r="F25" i="23"/>
  <c r="I25" i="23"/>
  <c r="D25" i="23"/>
  <c r="J25" i="23"/>
  <c r="F21" i="23"/>
  <c r="G25" i="23"/>
  <c r="C109" i="23"/>
  <c r="C103" i="23"/>
  <c r="C101" i="23"/>
  <c r="C92" i="23"/>
  <c r="C84" i="23"/>
  <c r="C74" i="23"/>
  <c r="C67" i="23"/>
  <c r="C57" i="23"/>
  <c r="C55" i="23"/>
  <c r="C44" i="23"/>
  <c r="C36" i="23"/>
  <c r="C32" i="23"/>
  <c r="C27" i="23"/>
  <c r="C21" i="23"/>
  <c r="C14" i="23"/>
  <c r="C128" i="23"/>
  <c r="D35" i="23"/>
  <c r="F35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09" i="23"/>
  <c r="F104" i="23"/>
  <c r="F105" i="23"/>
  <c r="F106" i="23"/>
  <c r="F107" i="23"/>
  <c r="F108" i="23"/>
  <c r="F103" i="23"/>
  <c r="F102" i="23"/>
  <c r="F101" i="23"/>
  <c r="F93" i="23"/>
  <c r="F94" i="23"/>
  <c r="F95" i="23"/>
  <c r="F96" i="23"/>
  <c r="F97" i="23"/>
  <c r="F98" i="23"/>
  <c r="F99" i="23"/>
  <c r="F100" i="23"/>
  <c r="F92" i="23"/>
  <c r="F85" i="23"/>
  <c r="F86" i="23"/>
  <c r="F87" i="23"/>
  <c r="F88" i="23"/>
  <c r="F89" i="23"/>
  <c r="F90" i="23"/>
  <c r="F91" i="23"/>
  <c r="F84" i="23"/>
  <c r="F75" i="23"/>
  <c r="F76" i="23"/>
  <c r="F77" i="23"/>
  <c r="F78" i="23"/>
  <c r="F79" i="23"/>
  <c r="F80" i="23"/>
  <c r="F81" i="23"/>
  <c r="F82" i="23"/>
  <c r="F83" i="23"/>
  <c r="F74" i="23"/>
  <c r="F68" i="23"/>
  <c r="F69" i="23"/>
  <c r="F70" i="23"/>
  <c r="F71" i="23"/>
  <c r="F72" i="23"/>
  <c r="F73" i="23"/>
  <c r="F67" i="23"/>
  <c r="F58" i="23"/>
  <c r="F59" i="23"/>
  <c r="F60" i="23"/>
  <c r="F61" i="23"/>
  <c r="F62" i="23"/>
  <c r="F63" i="23"/>
  <c r="F64" i="23"/>
  <c r="F65" i="23"/>
  <c r="F66" i="23"/>
  <c r="F57" i="23"/>
  <c r="F56" i="23"/>
  <c r="F55" i="23"/>
  <c r="F45" i="23"/>
  <c r="F46" i="23"/>
  <c r="F47" i="23"/>
  <c r="F48" i="23"/>
  <c r="F49" i="23"/>
  <c r="F50" i="23"/>
  <c r="F51" i="23"/>
  <c r="F52" i="23"/>
  <c r="F53" i="23"/>
  <c r="F54" i="23"/>
  <c r="F44" i="23"/>
  <c r="F37" i="23"/>
  <c r="F38" i="23"/>
  <c r="F39" i="23"/>
  <c r="F40" i="23"/>
  <c r="F41" i="23"/>
  <c r="F42" i="23"/>
  <c r="F43" i="23"/>
  <c r="F36" i="23"/>
  <c r="F32" i="23"/>
  <c r="F28" i="23"/>
  <c r="F30" i="23"/>
  <c r="F31" i="23"/>
  <c r="F22" i="23"/>
  <c r="F23" i="23"/>
  <c r="F24" i="23"/>
  <c r="F26" i="23"/>
  <c r="F15" i="23"/>
  <c r="F16" i="23"/>
  <c r="F17" i="23"/>
  <c r="F18" i="23"/>
  <c r="F19" i="23"/>
  <c r="F20" i="23"/>
  <c r="F14" i="23"/>
  <c r="G35" i="23"/>
  <c r="I35" i="23"/>
  <c r="J35" i="23"/>
  <c r="AB34" i="20"/>
  <c r="AC34" i="20"/>
  <c r="AB33" i="20"/>
  <c r="AC33" i="20"/>
  <c r="F34" i="20"/>
  <c r="F33" i="20"/>
  <c r="F29" i="20"/>
  <c r="AC29" i="20"/>
  <c r="AB29" i="20"/>
  <c r="AB24" i="20"/>
  <c r="AC24" i="20"/>
  <c r="F24" i="20"/>
  <c r="F100" i="20"/>
  <c r="F88" i="20"/>
  <c r="I89" i="23"/>
  <c r="F79" i="20"/>
  <c r="I80" i="23"/>
  <c r="F42" i="20"/>
  <c r="I43" i="23"/>
  <c r="F18" i="20"/>
  <c r="I19" i="23"/>
  <c r="AB126" i="20"/>
  <c r="AB125" i="20"/>
  <c r="AB124" i="20"/>
  <c r="AB123" i="20"/>
  <c r="AB122" i="20"/>
  <c r="AB121" i="20"/>
  <c r="AB120" i="20"/>
  <c r="AB119" i="20"/>
  <c r="AB118" i="20"/>
  <c r="AB117" i="20"/>
  <c r="AB116" i="20"/>
  <c r="AB115" i="20"/>
  <c r="AB114" i="20"/>
  <c r="AB113" i="20"/>
  <c r="AB112" i="20"/>
  <c r="AB111" i="20"/>
  <c r="AB110" i="20"/>
  <c r="AB109" i="20"/>
  <c r="AB108" i="20"/>
  <c r="AB107" i="20"/>
  <c r="AB106" i="20"/>
  <c r="AB105" i="20"/>
  <c r="AB104" i="20"/>
  <c r="AB103" i="20"/>
  <c r="AB102" i="20"/>
  <c r="AB99" i="20"/>
  <c r="AB98" i="20"/>
  <c r="AB97" i="20"/>
  <c r="AB96" i="20"/>
  <c r="AB95" i="20"/>
  <c r="AB94" i="20"/>
  <c r="AB93" i="20"/>
  <c r="AB92" i="20"/>
  <c r="F92" i="20"/>
  <c r="AC92" i="20"/>
  <c r="AB25" i="20"/>
  <c r="AB23" i="20"/>
  <c r="AB22" i="20"/>
  <c r="AB21" i="20"/>
  <c r="AB19" i="20"/>
  <c r="AB18" i="20"/>
  <c r="AB17" i="20"/>
  <c r="AB16" i="20"/>
  <c r="F16" i="20"/>
  <c r="AC16" i="20"/>
  <c r="AB15" i="20"/>
  <c r="Z108" i="20"/>
  <c r="Y108" i="20"/>
  <c r="X108" i="20"/>
  <c r="W108" i="20"/>
  <c r="V108" i="20"/>
  <c r="U108" i="20"/>
  <c r="T108" i="20"/>
  <c r="S108" i="20"/>
  <c r="R108" i="20"/>
  <c r="Q108" i="20"/>
  <c r="P108" i="20"/>
  <c r="O108" i="20"/>
  <c r="N108" i="20"/>
  <c r="M108" i="20"/>
  <c r="L108" i="20"/>
  <c r="K108" i="20"/>
  <c r="J108" i="20"/>
  <c r="I108" i="20"/>
  <c r="H108" i="20"/>
  <c r="Z102" i="20"/>
  <c r="Y102" i="20"/>
  <c r="X102" i="20"/>
  <c r="W102" i="20"/>
  <c r="V102" i="20"/>
  <c r="U102" i="20"/>
  <c r="T102" i="20"/>
  <c r="S102" i="20"/>
  <c r="R102" i="20"/>
  <c r="Q102" i="20"/>
  <c r="P102" i="20"/>
  <c r="O102" i="20"/>
  <c r="N102" i="20"/>
  <c r="M102" i="20"/>
  <c r="L102" i="20"/>
  <c r="K102" i="20"/>
  <c r="J102" i="20"/>
  <c r="I102" i="20"/>
  <c r="H102" i="20"/>
  <c r="Z91" i="20"/>
  <c r="Y91" i="20"/>
  <c r="X91" i="20"/>
  <c r="W91" i="20"/>
  <c r="V91" i="20"/>
  <c r="U91" i="20"/>
  <c r="T91" i="20"/>
  <c r="S91" i="20"/>
  <c r="R91" i="20"/>
  <c r="Q91" i="20"/>
  <c r="P91" i="20"/>
  <c r="O91" i="20"/>
  <c r="N91" i="20"/>
  <c r="M91" i="20"/>
  <c r="L91" i="20"/>
  <c r="K91" i="20"/>
  <c r="J91" i="20"/>
  <c r="I91" i="20"/>
  <c r="H91" i="20"/>
  <c r="Z83" i="20"/>
  <c r="Y83" i="20"/>
  <c r="X83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Z73" i="20"/>
  <c r="Y73" i="20"/>
  <c r="X73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H73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AB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F106" i="20"/>
  <c r="I107" i="23"/>
  <c r="I93" i="23"/>
  <c r="AB53" i="20"/>
  <c r="F53" i="20"/>
  <c r="AB52" i="20"/>
  <c r="F52" i="20"/>
  <c r="AC52" i="20"/>
  <c r="I53" i="23"/>
  <c r="AB71" i="20"/>
  <c r="F71" i="20"/>
  <c r="I72" i="23"/>
  <c r="F19" i="20"/>
  <c r="I20" i="23"/>
  <c r="F107" i="20"/>
  <c r="I108" i="23"/>
  <c r="F105" i="20"/>
  <c r="I106" i="23"/>
  <c r="F104" i="20"/>
  <c r="I105" i="23"/>
  <c r="AB101" i="20"/>
  <c r="F101" i="20"/>
  <c r="AC101" i="20"/>
  <c r="AB90" i="20"/>
  <c r="AB89" i="20"/>
  <c r="AB88" i="20"/>
  <c r="AB87" i="20"/>
  <c r="F90" i="20"/>
  <c r="I91" i="23"/>
  <c r="F89" i="20"/>
  <c r="AC89" i="20"/>
  <c r="F87" i="20"/>
  <c r="I88" i="23"/>
  <c r="AB82" i="20"/>
  <c r="AB81" i="20"/>
  <c r="AB80" i="20"/>
  <c r="AB79" i="20"/>
  <c r="AB78" i="20"/>
  <c r="AB77" i="20"/>
  <c r="F82" i="20"/>
  <c r="I83" i="23"/>
  <c r="F81" i="20"/>
  <c r="I82" i="23"/>
  <c r="F80" i="20"/>
  <c r="I81" i="23"/>
  <c r="F78" i="20"/>
  <c r="I79" i="23"/>
  <c r="F77" i="20"/>
  <c r="I78" i="23"/>
  <c r="AB72" i="20"/>
  <c r="AB70" i="20"/>
  <c r="AB69" i="20"/>
  <c r="F72" i="20"/>
  <c r="I73" i="23"/>
  <c r="F70" i="20"/>
  <c r="I71" i="23"/>
  <c r="F69" i="20"/>
  <c r="AC69" i="20"/>
  <c r="AB65" i="20"/>
  <c r="AB64" i="20"/>
  <c r="AB63" i="20"/>
  <c r="AB62" i="20"/>
  <c r="AB61" i="20"/>
  <c r="AB60" i="20"/>
  <c r="F65" i="20"/>
  <c r="I66" i="23"/>
  <c r="F64" i="20"/>
  <c r="I65" i="23"/>
  <c r="F63" i="20"/>
  <c r="I64" i="23"/>
  <c r="F62" i="20"/>
  <c r="I63" i="23"/>
  <c r="F61" i="20"/>
  <c r="I62" i="23"/>
  <c r="F60" i="20"/>
  <c r="I61" i="23"/>
  <c r="AB42" i="20"/>
  <c r="AB41" i="20"/>
  <c r="AB40" i="20"/>
  <c r="AB39" i="20"/>
  <c r="AC42" i="20"/>
  <c r="F41" i="20"/>
  <c r="I42" i="23"/>
  <c r="F40" i="20"/>
  <c r="AB30" i="20"/>
  <c r="AB28" i="20"/>
  <c r="F30" i="20"/>
  <c r="I31" i="23"/>
  <c r="F28" i="20"/>
  <c r="I30" i="23"/>
  <c r="F17" i="20"/>
  <c r="I18" i="23"/>
  <c r="I17" i="23"/>
  <c r="AC40" i="20"/>
  <c r="I41" i="23"/>
  <c r="AC53" i="20"/>
  <c r="I54" i="23"/>
  <c r="AC71" i="20"/>
  <c r="AB91" i="20"/>
  <c r="AC17" i="20"/>
  <c r="AC105" i="20"/>
  <c r="AC18" i="20"/>
  <c r="AC106" i="20"/>
  <c r="I70" i="23"/>
  <c r="AC107" i="20"/>
  <c r="AC19" i="20"/>
  <c r="AC104" i="20"/>
  <c r="I90" i="23"/>
  <c r="D125" i="23"/>
  <c r="AC77" i="20"/>
  <c r="AC72" i="20"/>
  <c r="AC81" i="20"/>
  <c r="AC62" i="20"/>
  <c r="AC87" i="20"/>
  <c r="AC90" i="20"/>
  <c r="AC88" i="20"/>
  <c r="AC70" i="20"/>
  <c r="AC82" i="20"/>
  <c r="AC60" i="20"/>
  <c r="AC64" i="20"/>
  <c r="AC63" i="20"/>
  <c r="AC79" i="20"/>
  <c r="AC30" i="20"/>
  <c r="AC61" i="20"/>
  <c r="AC65" i="20"/>
  <c r="AC78" i="20"/>
  <c r="AC80" i="20"/>
  <c r="AC41" i="20"/>
  <c r="AC28" i="20"/>
  <c r="I102" i="23"/>
  <c r="I101" i="23"/>
  <c r="D106" i="23"/>
  <c r="J106" i="23"/>
  <c r="D16" i="23"/>
  <c r="D46" i="23"/>
  <c r="D65" i="23"/>
  <c r="J65" i="23"/>
  <c r="D71" i="23"/>
  <c r="J71" i="23"/>
  <c r="D113" i="23"/>
  <c r="D49" i="23"/>
  <c r="D84" i="23"/>
  <c r="D110" i="23"/>
  <c r="D20" i="23"/>
  <c r="J20" i="23"/>
  <c r="D50" i="23"/>
  <c r="D97" i="23"/>
  <c r="D31" i="23"/>
  <c r="J31" i="23"/>
  <c r="D63" i="23"/>
  <c r="J63" i="23"/>
  <c r="D88" i="23"/>
  <c r="J88" i="23"/>
  <c r="D114" i="23"/>
  <c r="D24" i="23"/>
  <c r="D81" i="23"/>
  <c r="J81" i="23"/>
  <c r="D127" i="23"/>
  <c r="D42" i="23"/>
  <c r="J42" i="23"/>
  <c r="D67" i="23"/>
  <c r="D92" i="23"/>
  <c r="D118" i="23"/>
  <c r="D77" i="23"/>
  <c r="D104" i="23"/>
  <c r="D96" i="23"/>
  <c r="D75" i="23"/>
  <c r="D54" i="23"/>
  <c r="J54" i="23"/>
  <c r="D30" i="23"/>
  <c r="J30" i="23"/>
  <c r="D109" i="23"/>
  <c r="D93" i="23"/>
  <c r="J93" i="23"/>
  <c r="D61" i="23"/>
  <c r="J61" i="23"/>
  <c r="D45" i="23"/>
  <c r="D26" i="23"/>
  <c r="D122" i="23"/>
  <c r="D100" i="23"/>
  <c r="D79" i="23"/>
  <c r="J79" i="23"/>
  <c r="D58" i="23"/>
  <c r="D36" i="23"/>
  <c r="D126" i="23"/>
  <c r="D83" i="23"/>
  <c r="J83" i="23"/>
  <c r="D62" i="23"/>
  <c r="J62" i="23"/>
  <c r="D40" i="23"/>
  <c r="D15" i="23"/>
  <c r="D108" i="23"/>
  <c r="J108" i="23"/>
  <c r="D87" i="23"/>
  <c r="D66" i="23"/>
  <c r="J66" i="23"/>
  <c r="D44" i="23"/>
  <c r="D19" i="23"/>
  <c r="J19" i="23"/>
  <c r="D112" i="23"/>
  <c r="D91" i="23"/>
  <c r="J91" i="23"/>
  <c r="D70" i="23"/>
  <c r="J70" i="23"/>
  <c r="D48" i="23"/>
  <c r="D23" i="23"/>
  <c r="D121" i="23"/>
  <c r="D105" i="23"/>
  <c r="J105" i="23"/>
  <c r="D89" i="23"/>
  <c r="J89" i="23"/>
  <c r="D73" i="23"/>
  <c r="J73" i="23"/>
  <c r="D57" i="23"/>
  <c r="D41" i="23"/>
  <c r="J41" i="23"/>
  <c r="D21" i="23"/>
  <c r="D116" i="23"/>
  <c r="D95" i="23"/>
  <c r="D74" i="23"/>
  <c r="D52" i="23"/>
  <c r="D28" i="23"/>
  <c r="D120" i="23"/>
  <c r="D99" i="23"/>
  <c r="D78" i="23"/>
  <c r="J78" i="23"/>
  <c r="D56" i="23"/>
  <c r="D124" i="23"/>
  <c r="D103" i="23"/>
  <c r="D82" i="23"/>
  <c r="J82" i="23"/>
  <c r="D60" i="23"/>
  <c r="D39" i="23"/>
  <c r="D128" i="23"/>
  <c r="D107" i="23"/>
  <c r="J107" i="23"/>
  <c r="D86" i="23"/>
  <c r="D64" i="23"/>
  <c r="J64" i="23"/>
  <c r="D43" i="23"/>
  <c r="J43" i="23"/>
  <c r="D18" i="23"/>
  <c r="J18" i="23"/>
  <c r="D117" i="23"/>
  <c r="D101" i="23"/>
  <c r="J101" i="23"/>
  <c r="D85" i="23"/>
  <c r="D69" i="23"/>
  <c r="D53" i="23"/>
  <c r="J53" i="23"/>
  <c r="D37" i="23"/>
  <c r="D17" i="23"/>
  <c r="J17" i="23"/>
  <c r="D111" i="23"/>
  <c r="D90" i="23"/>
  <c r="J90" i="23"/>
  <c r="D68" i="23"/>
  <c r="D47" i="23"/>
  <c r="D22" i="23"/>
  <c r="D115" i="23"/>
  <c r="D94" i="23"/>
  <c r="D72" i="23"/>
  <c r="J72" i="23"/>
  <c r="D51" i="23"/>
  <c r="D27" i="23"/>
  <c r="D119" i="23"/>
  <c r="D98" i="23"/>
  <c r="D76" i="23"/>
  <c r="D55" i="23"/>
  <c r="D32" i="23"/>
  <c r="D123" i="23"/>
  <c r="D102" i="23"/>
  <c r="J102" i="23"/>
  <c r="D80" i="23"/>
  <c r="J80" i="23"/>
  <c r="D59" i="23"/>
  <c r="D38" i="23"/>
  <c r="D14" i="23"/>
  <c r="F98" i="20"/>
  <c r="F97" i="20"/>
  <c r="F96" i="20"/>
  <c r="F125" i="20"/>
  <c r="F123" i="20"/>
  <c r="F39" i="20"/>
  <c r="F126" i="20"/>
  <c r="F124" i="20"/>
  <c r="F117" i="20"/>
  <c r="F118" i="20"/>
  <c r="F114" i="20"/>
  <c r="F113" i="20"/>
  <c r="F112" i="20"/>
  <c r="F111" i="20"/>
  <c r="F110" i="20"/>
  <c r="F84" i="20"/>
  <c r="F47" i="20"/>
  <c r="F23" i="20"/>
  <c r="AC110" i="20"/>
  <c r="AC126" i="20"/>
  <c r="AC96" i="20"/>
  <c r="AC118" i="20"/>
  <c r="AC97" i="20"/>
  <c r="I85" i="23"/>
  <c r="AC113" i="20"/>
  <c r="AC124" i="20"/>
  <c r="AC125" i="20"/>
  <c r="AC114" i="20"/>
  <c r="AC23" i="20"/>
  <c r="AC111" i="20"/>
  <c r="AC39" i="20"/>
  <c r="I48" i="23"/>
  <c r="J48" i="23"/>
  <c r="AC112" i="20"/>
  <c r="AC117" i="20"/>
  <c r="AC123" i="20"/>
  <c r="AC98" i="20"/>
  <c r="AB86" i="20"/>
  <c r="AB85" i="20"/>
  <c r="AB84" i="20"/>
  <c r="AB76" i="20"/>
  <c r="AB75" i="20"/>
  <c r="AB74" i="20"/>
  <c r="AB73" i="20"/>
  <c r="AB68" i="20"/>
  <c r="AB67" i="20"/>
  <c r="AB59" i="20"/>
  <c r="AB58" i="20"/>
  <c r="AB57" i="20"/>
  <c r="AB55" i="20"/>
  <c r="AB54" i="20"/>
  <c r="AB51" i="20"/>
  <c r="AB50" i="20"/>
  <c r="AB49" i="20"/>
  <c r="AB48" i="20"/>
  <c r="AB47" i="20"/>
  <c r="AC47" i="20"/>
  <c r="AB46" i="20"/>
  <c r="AB45" i="20"/>
  <c r="AB44" i="20"/>
  <c r="AB38" i="20"/>
  <c r="AB37" i="20"/>
  <c r="AB36" i="20"/>
  <c r="AB32" i="20"/>
  <c r="AB31" i="20"/>
  <c r="AB27" i="20"/>
  <c r="AB26" i="20"/>
  <c r="AB14" i="20"/>
  <c r="AB13" i="20"/>
  <c r="Z100" i="20"/>
  <c r="Y100" i="20"/>
  <c r="X100" i="20"/>
  <c r="X54" i="20"/>
  <c r="X11" i="20"/>
  <c r="W100" i="20"/>
  <c r="W54" i="20"/>
  <c r="W11" i="20"/>
  <c r="V100" i="20"/>
  <c r="U100" i="20"/>
  <c r="T100" i="20"/>
  <c r="T54" i="20"/>
  <c r="T11" i="20"/>
  <c r="S100" i="20"/>
  <c r="S54" i="20"/>
  <c r="S11" i="20"/>
  <c r="R100" i="20"/>
  <c r="Q100" i="20"/>
  <c r="P100" i="20"/>
  <c r="P54" i="20"/>
  <c r="P11" i="20"/>
  <c r="O100" i="20"/>
  <c r="O54" i="20"/>
  <c r="O11" i="20"/>
  <c r="N100" i="20"/>
  <c r="M100" i="20"/>
  <c r="L100" i="20"/>
  <c r="L54" i="20"/>
  <c r="L11" i="20"/>
  <c r="K100" i="20"/>
  <c r="K54" i="20"/>
  <c r="K11" i="20"/>
  <c r="J100" i="20"/>
  <c r="I100" i="20"/>
  <c r="H100" i="20"/>
  <c r="H54" i="20"/>
  <c r="H11" i="20"/>
  <c r="Z54" i="20"/>
  <c r="Y54" i="20"/>
  <c r="V54" i="20"/>
  <c r="U54" i="20"/>
  <c r="R54" i="20"/>
  <c r="Q54" i="20"/>
  <c r="N54" i="20"/>
  <c r="M54" i="20"/>
  <c r="J54" i="20"/>
  <c r="I54" i="20"/>
  <c r="F14" i="20"/>
  <c r="I40" i="23"/>
  <c r="J40" i="23"/>
  <c r="I15" i="23"/>
  <c r="I24" i="23"/>
  <c r="J24" i="23"/>
  <c r="I114" i="23"/>
  <c r="J114" i="23"/>
  <c r="I111" i="23"/>
  <c r="J111" i="23"/>
  <c r="J11" i="20"/>
  <c r="N11" i="20"/>
  <c r="R11" i="20"/>
  <c r="V11" i="20"/>
  <c r="Z11" i="20"/>
  <c r="AB35" i="20"/>
  <c r="AB56" i="20"/>
  <c r="AC84" i="20"/>
  <c r="AB83" i="20"/>
  <c r="I99" i="23"/>
  <c r="J99" i="23"/>
  <c r="I118" i="23"/>
  <c r="J118" i="23"/>
  <c r="I112" i="23"/>
  <c r="J112" i="23"/>
  <c r="I125" i="23"/>
  <c r="J125" i="23"/>
  <c r="I119" i="23"/>
  <c r="J119" i="23"/>
  <c r="I127" i="23"/>
  <c r="J127" i="23"/>
  <c r="J85" i="23"/>
  <c r="I124" i="23"/>
  <c r="J124" i="23"/>
  <c r="I113" i="23"/>
  <c r="J113" i="23"/>
  <c r="I126" i="23"/>
  <c r="J126" i="23"/>
  <c r="I11" i="20"/>
  <c r="M11" i="20"/>
  <c r="Q11" i="20"/>
  <c r="U11" i="20"/>
  <c r="Y11" i="20"/>
  <c r="AB43" i="20"/>
  <c r="AB66" i="20"/>
  <c r="I115" i="23"/>
  <c r="J115" i="23"/>
  <c r="I98" i="23"/>
  <c r="J98" i="23"/>
  <c r="I97" i="23"/>
  <c r="J97" i="23"/>
  <c r="AB100" i="20"/>
  <c r="AC14" i="20"/>
  <c r="AB11" i="20"/>
  <c r="J15" i="23"/>
  <c r="F37" i="20"/>
  <c r="F38" i="20"/>
  <c r="F116" i="20"/>
  <c r="F68" i="20"/>
  <c r="F67" i="20"/>
  <c r="AC116" i="20"/>
  <c r="I68" i="23"/>
  <c r="AC37" i="20"/>
  <c r="AC38" i="20"/>
  <c r="AC68" i="20"/>
  <c r="AC67" i="20"/>
  <c r="AC66" i="20"/>
  <c r="F66" i="20"/>
  <c r="I69" i="23"/>
  <c r="J69" i="23"/>
  <c r="I38" i="23"/>
  <c r="J38" i="23"/>
  <c r="I67" i="23"/>
  <c r="J67" i="23"/>
  <c r="J68" i="23"/>
  <c r="I117" i="23"/>
  <c r="J117" i="23"/>
  <c r="I39" i="23"/>
  <c r="J39" i="23"/>
  <c r="F59" i="20"/>
  <c r="AC59" i="20"/>
  <c r="F122" i="20"/>
  <c r="F121" i="20"/>
  <c r="F120" i="20"/>
  <c r="F119" i="20"/>
  <c r="F115" i="20"/>
  <c r="F49" i="20"/>
  <c r="F48" i="20"/>
  <c r="F109" i="20"/>
  <c r="F15" i="20"/>
  <c r="F46" i="20"/>
  <c r="F50" i="20"/>
  <c r="AC115" i="20"/>
  <c r="AC109" i="20"/>
  <c r="AC119" i="20"/>
  <c r="AC50" i="20"/>
  <c r="AC46" i="20"/>
  <c r="AC49" i="20"/>
  <c r="AC121" i="20"/>
  <c r="AC15" i="20"/>
  <c r="AC13" i="20"/>
  <c r="AC122" i="20"/>
  <c r="I60" i="23"/>
  <c r="J60" i="23"/>
  <c r="AC48" i="20"/>
  <c r="AC120" i="20"/>
  <c r="F108" i="20"/>
  <c r="F13" i="20"/>
  <c r="F93" i="20"/>
  <c r="F45" i="20"/>
  <c r="I50" i="23"/>
  <c r="J50" i="23"/>
  <c r="I51" i="23"/>
  <c r="J51" i="23"/>
  <c r="I16" i="23"/>
  <c r="I110" i="23"/>
  <c r="I49" i="23"/>
  <c r="J49" i="23"/>
  <c r="I123" i="23"/>
  <c r="J123" i="23"/>
  <c r="I47" i="23"/>
  <c r="J47" i="23"/>
  <c r="AC45" i="20"/>
  <c r="AC108" i="20"/>
  <c r="AC93" i="20"/>
  <c r="I121" i="23"/>
  <c r="J121" i="23"/>
  <c r="I122" i="23"/>
  <c r="J122" i="23"/>
  <c r="I120" i="23"/>
  <c r="J120" i="23"/>
  <c r="I116" i="23"/>
  <c r="J116" i="23"/>
  <c r="F44" i="20"/>
  <c r="F32" i="20"/>
  <c r="F85" i="20"/>
  <c r="F74" i="20"/>
  <c r="F75" i="20"/>
  <c r="F76" i="20"/>
  <c r="F58" i="20"/>
  <c r="F57" i="20"/>
  <c r="F55" i="20"/>
  <c r="F94" i="20"/>
  <c r="F21" i="20"/>
  <c r="F36" i="20"/>
  <c r="F95" i="20"/>
  <c r="F27" i="20"/>
  <c r="F99" i="20"/>
  <c r="F103" i="20"/>
  <c r="F22" i="20"/>
  <c r="F25" i="20"/>
  <c r="F86" i="20"/>
  <c r="F51" i="20"/>
  <c r="E22" i="21"/>
  <c r="D24" i="21"/>
  <c r="E23" i="21"/>
  <c r="J23" i="21"/>
  <c r="H22" i="21"/>
  <c r="H21" i="21"/>
  <c r="E21" i="21"/>
  <c r="J21" i="21"/>
  <c r="H20" i="21"/>
  <c r="E20" i="21"/>
  <c r="J20" i="21"/>
  <c r="H19" i="21"/>
  <c r="E19" i="21"/>
  <c r="H18" i="21"/>
  <c r="E18" i="21"/>
  <c r="J18" i="21"/>
  <c r="E17" i="21"/>
  <c r="H16" i="21"/>
  <c r="E16" i="21"/>
  <c r="H15" i="21"/>
  <c r="E15" i="21"/>
  <c r="H14" i="21"/>
  <c r="E14" i="21"/>
  <c r="H13" i="21"/>
  <c r="E13" i="21"/>
  <c r="H12" i="21"/>
  <c r="E12" i="21"/>
  <c r="E11" i="21"/>
  <c r="E10" i="21"/>
  <c r="E24" i="21"/>
  <c r="J12" i="21"/>
  <c r="J14" i="21"/>
  <c r="J16" i="21"/>
  <c r="J19" i="21"/>
  <c r="H17" i="21"/>
  <c r="H11" i="21"/>
  <c r="J11" i="21"/>
  <c r="H10" i="21"/>
  <c r="H24" i="21"/>
  <c r="AC22" i="20"/>
  <c r="AC95" i="20"/>
  <c r="AC94" i="20"/>
  <c r="AC99" i="20"/>
  <c r="AC91" i="20"/>
  <c r="I76" i="23"/>
  <c r="J76" i="23"/>
  <c r="J13" i="21"/>
  <c r="J22" i="21"/>
  <c r="F102" i="20"/>
  <c r="AC103" i="20"/>
  <c r="AC102" i="20"/>
  <c r="I75" i="23"/>
  <c r="I46" i="23"/>
  <c r="J46" i="23"/>
  <c r="AC25" i="20"/>
  <c r="F26" i="20"/>
  <c r="I77" i="23"/>
  <c r="J77" i="23"/>
  <c r="I94" i="23"/>
  <c r="I109" i="23"/>
  <c r="J110" i="23"/>
  <c r="I56" i="23"/>
  <c r="I45" i="23"/>
  <c r="J15" i="21"/>
  <c r="I52" i="23"/>
  <c r="J52" i="23"/>
  <c r="F35" i="20"/>
  <c r="I58" i="23"/>
  <c r="F91" i="20"/>
  <c r="J17" i="21"/>
  <c r="I87" i="23"/>
  <c r="J87" i="23"/>
  <c r="AC21" i="20"/>
  <c r="AC20" i="20"/>
  <c r="I59" i="23"/>
  <c r="J59" i="23"/>
  <c r="I86" i="23"/>
  <c r="J16" i="23"/>
  <c r="I14" i="23"/>
  <c r="J14" i="23"/>
  <c r="F83" i="20"/>
  <c r="F73" i="20"/>
  <c r="AC57" i="20"/>
  <c r="AC58" i="20"/>
  <c r="AC56" i="20"/>
  <c r="F56" i="20"/>
  <c r="F43" i="20"/>
  <c r="F20" i="20"/>
  <c r="G24" i="21"/>
  <c r="G16" i="21"/>
  <c r="G19" i="21"/>
  <c r="G20" i="21"/>
  <c r="G12" i="21"/>
  <c r="G21" i="21"/>
  <c r="G14" i="21"/>
  <c r="G18" i="21"/>
  <c r="G22" i="21"/>
  <c r="G13" i="21"/>
  <c r="G17" i="21"/>
  <c r="G11" i="21"/>
  <c r="J10" i="21"/>
  <c r="J24" i="21"/>
  <c r="G15" i="21"/>
  <c r="G10" i="21"/>
  <c r="AC74" i="20"/>
  <c r="AC36" i="20"/>
  <c r="AC35" i="20"/>
  <c r="AC76" i="20"/>
  <c r="F31" i="20"/>
  <c r="AC32" i="20"/>
  <c r="AC31" i="20"/>
  <c r="AC51" i="20"/>
  <c r="AC86" i="20"/>
  <c r="F54" i="20"/>
  <c r="AC55" i="20"/>
  <c r="AC54" i="20"/>
  <c r="AC75" i="20"/>
  <c r="AC44" i="20"/>
  <c r="AC27" i="20"/>
  <c r="AC26" i="20"/>
  <c r="AC85" i="20"/>
  <c r="AC83" i="20"/>
  <c r="I100" i="23"/>
  <c r="J100" i="23"/>
  <c r="I95" i="23"/>
  <c r="I96" i="23"/>
  <c r="I92" i="23"/>
  <c r="J92" i="23"/>
  <c r="J94" i="23"/>
  <c r="I28" i="23"/>
  <c r="I74" i="23"/>
  <c r="J74" i="23"/>
  <c r="J75" i="23"/>
  <c r="AC73" i="20"/>
  <c r="J109" i="23"/>
  <c r="J96" i="23"/>
  <c r="J86" i="23"/>
  <c r="I84" i="23"/>
  <c r="J84" i="23"/>
  <c r="I22" i="23"/>
  <c r="I55" i="23"/>
  <c r="J55" i="23"/>
  <c r="J56" i="23"/>
  <c r="I32" i="23"/>
  <c r="J32" i="23"/>
  <c r="I23" i="23"/>
  <c r="J23" i="23"/>
  <c r="I37" i="23"/>
  <c r="I44" i="23"/>
  <c r="J44" i="23"/>
  <c r="J45" i="23"/>
  <c r="F11" i="20"/>
  <c r="AC43" i="20"/>
  <c r="I57" i="23"/>
  <c r="J57" i="23"/>
  <c r="J58" i="23"/>
  <c r="J95" i="23"/>
  <c r="I26" i="23"/>
  <c r="J26" i="23"/>
  <c r="I104" i="23"/>
  <c r="AC100" i="20"/>
  <c r="AC11" i="20"/>
  <c r="I103" i="23"/>
  <c r="J104" i="23"/>
  <c r="I21" i="23"/>
  <c r="J21" i="23"/>
  <c r="J22" i="23"/>
  <c r="I27" i="23"/>
  <c r="J27" i="23"/>
  <c r="J28" i="23"/>
  <c r="I36" i="23"/>
  <c r="J36" i="23"/>
  <c r="J37" i="23"/>
  <c r="G27" i="23"/>
  <c r="G103" i="23"/>
  <c r="J103" i="23"/>
  <c r="I128" i="23"/>
  <c r="J128" i="23"/>
  <c r="G36" i="23"/>
  <c r="G82" i="23"/>
  <c r="G62" i="23"/>
  <c r="G18" i="23"/>
  <c r="G72" i="23"/>
  <c r="G63" i="23"/>
  <c r="G93" i="23"/>
  <c r="G61" i="23"/>
  <c r="G41" i="23"/>
  <c r="G17" i="23"/>
  <c r="G108" i="23"/>
  <c r="G78" i="23"/>
  <c r="G42" i="23"/>
  <c r="G88" i="23"/>
  <c r="G64" i="23"/>
  <c r="G19" i="23"/>
  <c r="G89" i="23"/>
  <c r="G73" i="23"/>
  <c r="G53" i="23"/>
  <c r="G106" i="23"/>
  <c r="G80" i="23"/>
  <c r="G79" i="23"/>
  <c r="G128" i="23"/>
  <c r="G102" i="23"/>
  <c r="G66" i="23"/>
  <c r="G71" i="23"/>
  <c r="G81" i="23"/>
  <c r="G91" i="23"/>
  <c r="G43" i="23"/>
  <c r="C8" i="23"/>
  <c r="C9" i="23"/>
  <c r="G90" i="23"/>
  <c r="G54" i="23"/>
  <c r="G105" i="23"/>
  <c r="G31" i="23"/>
  <c r="G30" i="23"/>
  <c r="G83" i="23"/>
  <c r="G107" i="23"/>
  <c r="G65" i="23"/>
  <c r="G20" i="23"/>
  <c r="G70" i="23"/>
  <c r="G101" i="23"/>
  <c r="G85" i="23"/>
  <c r="G48" i="23"/>
  <c r="G99" i="23"/>
  <c r="G119" i="23"/>
  <c r="G113" i="23"/>
  <c r="G24" i="23"/>
  <c r="G111" i="23"/>
  <c r="G98" i="23"/>
  <c r="G118" i="23"/>
  <c r="G125" i="23"/>
  <c r="G127" i="23"/>
  <c r="G124" i="23"/>
  <c r="G126" i="23"/>
  <c r="G15" i="23"/>
  <c r="G114" i="23"/>
  <c r="G115" i="23"/>
  <c r="G97" i="23"/>
  <c r="G40" i="23"/>
  <c r="G112" i="23"/>
  <c r="G68" i="23"/>
  <c r="G67" i="23"/>
  <c r="G38" i="23"/>
  <c r="G117" i="23"/>
  <c r="G39" i="23"/>
  <c r="G69" i="23"/>
  <c r="G60" i="23"/>
  <c r="G122" i="23"/>
  <c r="G116" i="23"/>
  <c r="G16" i="23"/>
  <c r="G123" i="23"/>
  <c r="G121" i="23"/>
  <c r="G51" i="23"/>
  <c r="G49" i="23"/>
  <c r="G47" i="23"/>
  <c r="G50" i="23"/>
  <c r="G110" i="23"/>
  <c r="G120" i="23"/>
  <c r="G59" i="23"/>
  <c r="G76" i="23"/>
  <c r="G75" i="23"/>
  <c r="G94" i="23"/>
  <c r="G45" i="23"/>
  <c r="G52" i="23"/>
  <c r="G56" i="23"/>
  <c r="G14" i="23"/>
  <c r="G58" i="23"/>
  <c r="G87" i="23"/>
  <c r="G86" i="23"/>
  <c r="G109" i="23"/>
  <c r="G46" i="23"/>
  <c r="G77" i="23"/>
  <c r="G84" i="23"/>
  <c r="G57" i="23"/>
  <c r="G44" i="23"/>
  <c r="G74" i="23"/>
  <c r="G28" i="23"/>
  <c r="G22" i="23"/>
  <c r="G32" i="23"/>
  <c r="G26" i="23"/>
  <c r="G37" i="23"/>
  <c r="G55" i="23"/>
  <c r="G95" i="23"/>
  <c r="G100" i="23"/>
  <c r="G96" i="23"/>
  <c r="G23" i="23"/>
  <c r="G104" i="23"/>
  <c r="G92" i="23"/>
  <c r="G21" i="23"/>
</calcChain>
</file>

<file path=xl/sharedStrings.xml><?xml version="1.0" encoding="utf-8"?>
<sst xmlns="http://schemas.openxmlformats.org/spreadsheetml/2006/main" count="254" uniqueCount="135">
  <si>
    <t>ITENS</t>
  </si>
  <si>
    <t>BUFFET</t>
  </si>
  <si>
    <t>BEBIDAS</t>
  </si>
  <si>
    <t>DOCES</t>
  </si>
  <si>
    <t>BEM CASADO</t>
  </si>
  <si>
    <t>PAPELARIA</t>
  </si>
  <si>
    <t>CERIMÔNIA</t>
  </si>
  <si>
    <t>DECORAÇÃO</t>
  </si>
  <si>
    <t>MÚSICA</t>
  </si>
  <si>
    <t>DADOS</t>
  </si>
  <si>
    <t>VALOR TOTAL</t>
  </si>
  <si>
    <t>QNTD.</t>
  </si>
  <si>
    <t>VESTUÁRIO</t>
  </si>
  <si>
    <t>FOTO&amp;VÍDEO</t>
  </si>
  <si>
    <t>LEMBRANCINHA</t>
  </si>
  <si>
    <t>AUDIOVISUAL</t>
  </si>
  <si>
    <t>Gerador</t>
  </si>
  <si>
    <t>FESTA</t>
  </si>
  <si>
    <t>DJ</t>
  </si>
  <si>
    <t>Convite</t>
  </si>
  <si>
    <t>Tag</t>
  </si>
  <si>
    <t>Adesivo</t>
  </si>
  <si>
    <r>
      <rPr>
        <sz val="7"/>
        <color indexed="8"/>
        <rFont val="Futura Com Book"/>
      </rPr>
      <t xml:space="preserve"> </t>
    </r>
    <r>
      <rPr>
        <sz val="12"/>
        <color indexed="8"/>
        <rFont val="Futura Com Book"/>
      </rPr>
      <t>Menu</t>
    </r>
  </si>
  <si>
    <t>Caligrafia</t>
  </si>
  <si>
    <t>Cartão agradecimento</t>
  </si>
  <si>
    <t>Iluminação</t>
  </si>
  <si>
    <r>
      <rPr>
        <sz val="7"/>
        <color indexed="8"/>
        <rFont val="Futura Com Book"/>
      </rPr>
      <t xml:space="preserve"> </t>
    </r>
    <r>
      <rPr>
        <sz val="12"/>
        <color indexed="8"/>
        <rFont val="Futura Com Book"/>
      </rPr>
      <t>Sousplats</t>
    </r>
  </si>
  <si>
    <t>Guardanapos e porta-guardanapos</t>
  </si>
  <si>
    <t>Sonorização</t>
  </si>
  <si>
    <t>ROBERTA &amp; RODRIGO</t>
  </si>
  <si>
    <t>BUDGET</t>
  </si>
  <si>
    <t>CHECK LIST</t>
  </si>
  <si>
    <t>BENCHMARK</t>
  </si>
  <si>
    <t>REAL</t>
  </si>
  <si>
    <t>DIFERENÇA</t>
  </si>
  <si>
    <t>%</t>
  </si>
  <si>
    <t>VALOR</t>
  </si>
  <si>
    <t>ESPAÇO CERIMÔNIA</t>
  </si>
  <si>
    <t>ESPAÇO FESTA</t>
  </si>
  <si>
    <t>FOTO &amp; VÍDEO</t>
  </si>
  <si>
    <t>EXTRAS</t>
  </si>
  <si>
    <t>TOTAL</t>
  </si>
  <si>
    <t>Vídeo</t>
  </si>
  <si>
    <t>Led</t>
  </si>
  <si>
    <t>Documentação civil</t>
  </si>
  <si>
    <t>Imagem (Telão)</t>
  </si>
  <si>
    <t>Docinhos</t>
  </si>
  <si>
    <t>Taxa ecad</t>
  </si>
  <si>
    <t>ASSESSORIA</t>
  </si>
  <si>
    <t>PREVISÃO</t>
  </si>
  <si>
    <t>Valet</t>
  </si>
  <si>
    <t>Docinhos nobres</t>
  </si>
  <si>
    <t>Macarons</t>
  </si>
  <si>
    <t>Cake pop</t>
  </si>
  <si>
    <t>Cup cakes</t>
  </si>
  <si>
    <t>Vodka Absolut</t>
  </si>
  <si>
    <t>Espumante</t>
  </si>
  <si>
    <t>Banda Cerimônia + 1h de jazz na recepção</t>
  </si>
  <si>
    <t>Celebrante</t>
  </si>
  <si>
    <t>-</t>
  </si>
  <si>
    <t>TOTAL PAGO</t>
  </si>
  <si>
    <t>SALDO A PAGAR</t>
  </si>
  <si>
    <t>FORNECEDOR</t>
  </si>
  <si>
    <t>Data:</t>
  </si>
  <si>
    <t>N° pax:</t>
  </si>
  <si>
    <t>Budget:</t>
  </si>
  <si>
    <t>VALOR UNIT.</t>
  </si>
  <si>
    <t>Forminha</t>
  </si>
  <si>
    <t>Topo de bolo</t>
  </si>
  <si>
    <t>Bolo</t>
  </si>
  <si>
    <t>Foto</t>
  </si>
  <si>
    <t>Vestido de noiva</t>
  </si>
  <si>
    <t>Maquiagem</t>
  </si>
  <si>
    <t>Sapato noiva</t>
  </si>
  <si>
    <t>Buquê</t>
  </si>
  <si>
    <t>Acessório noiva</t>
  </si>
  <si>
    <t>Vinho</t>
  </si>
  <si>
    <t>Terno noivo</t>
  </si>
  <si>
    <t>Sapato noivo</t>
  </si>
  <si>
    <t xml:space="preserve">Alianças </t>
  </si>
  <si>
    <t>OUTROS DETALHES</t>
  </si>
  <si>
    <t>Coquetel + Entradas + Jantar + Sobremesa</t>
  </si>
  <si>
    <t>Whisky</t>
  </si>
  <si>
    <t>Bem Casado</t>
  </si>
  <si>
    <t>Álbum</t>
  </si>
  <si>
    <t>Ensaio</t>
  </si>
  <si>
    <t>Lembrancinha</t>
  </si>
  <si>
    <r>
      <rPr>
        <b/>
        <sz val="7"/>
        <color indexed="8"/>
        <rFont val="Futura Com Book"/>
      </rPr>
      <t xml:space="preserve"> </t>
    </r>
    <r>
      <rPr>
        <b/>
        <sz val="12"/>
        <color indexed="8"/>
        <rFont val="Futura Com Book"/>
      </rPr>
      <t>Sousplats</t>
    </r>
  </si>
  <si>
    <r>
      <rPr>
        <b/>
        <sz val="7"/>
        <color indexed="8"/>
        <rFont val="Futura Com Book"/>
      </rPr>
      <t xml:space="preserve"> </t>
    </r>
    <r>
      <rPr>
        <b/>
        <sz val="12"/>
        <color indexed="8"/>
        <rFont val="Futura Com Book"/>
      </rPr>
      <t>Menu</t>
    </r>
  </si>
  <si>
    <t>Budget</t>
  </si>
  <si>
    <t>Real</t>
  </si>
  <si>
    <t>Saldo</t>
  </si>
  <si>
    <t>PREVISÃO ORÇAMENTÁRIA</t>
  </si>
  <si>
    <t>&lt;-- Coloque seu budget total aqui</t>
  </si>
  <si>
    <t>1 - Preencha o valor total do seu orçamento conforme apontado em vermelho abaixo (coluna C )</t>
  </si>
  <si>
    <t>2 - Preencha a aba "Previsão Orçamentária" primeiro, colocando a quantidade de cada serviço (coluna D) e o valor unitário (coluna E)</t>
  </si>
  <si>
    <t>3 - Depois que a aba "Previsão Orçamentária" estiver 100% preenchida, comece a preencher na aba "resumo" a previsão (coluna C) de cada item - assim você terá a  diferença entre o estimado vs. o real e saberá o peso que está dando para cada item em termos de porcentagem.</t>
  </si>
  <si>
    <t>Chinelos</t>
  </si>
  <si>
    <t>Badulaques</t>
  </si>
  <si>
    <t>Impressão de fotos</t>
  </si>
  <si>
    <t>Porta retratos</t>
  </si>
  <si>
    <t>Noivos:</t>
  </si>
  <si>
    <t xml:space="preserve">Local da cerimônia: </t>
  </si>
  <si>
    <t xml:space="preserve">Local da festa: </t>
  </si>
  <si>
    <t>Espaço</t>
  </si>
  <si>
    <t>Segurança e limpeza</t>
  </si>
  <si>
    <t>Banda Cerimônia</t>
  </si>
  <si>
    <t>Banda Coquetel</t>
  </si>
  <si>
    <t>Frete</t>
  </si>
  <si>
    <t>Jantar Staff</t>
  </si>
  <si>
    <t>Cerveja</t>
  </si>
  <si>
    <t>Energético</t>
  </si>
  <si>
    <t>Bar de caipirinhas</t>
  </si>
  <si>
    <t>Decoração cerimônia + festa</t>
  </si>
  <si>
    <t>Mobiliário (mesas e cadeiras recepção, bancos cerimônia, mesas para buffet, café, pontos de apoio para bebida)</t>
  </si>
  <si>
    <t>Enxoval (toalhas de mesa, caminhos de mesa)</t>
  </si>
  <si>
    <t>Hospedagem equipe decoração</t>
  </si>
  <si>
    <t>Possíveis extras</t>
  </si>
  <si>
    <r>
      <rPr>
        <sz val="12"/>
        <color indexed="8"/>
        <rFont val="Futura Com Book"/>
      </rPr>
      <t>Save the date</t>
    </r>
  </si>
  <si>
    <t>Convite padrinhos</t>
  </si>
  <si>
    <t>Estrutura (palco e cobertura de house mix)</t>
  </si>
  <si>
    <t>Banda Festa</t>
  </si>
  <si>
    <t>Serviço contrato: dia ou consultoria</t>
  </si>
  <si>
    <t>RSVP ativo</t>
  </si>
  <si>
    <t>Deslocamento equipe</t>
  </si>
  <si>
    <t>Hospedagem equipe</t>
  </si>
  <si>
    <t>Vans para shuttle</t>
  </si>
  <si>
    <t>Livro de recados, pratinho aliança, plaquinhas</t>
  </si>
  <si>
    <t>Recreação + frete</t>
  </si>
  <si>
    <t>Kit toilette</t>
  </si>
  <si>
    <t>Ambulância</t>
  </si>
  <si>
    <t>Estrutura (cobertura, tenda, fechamento lateral)</t>
  </si>
  <si>
    <t>Almoço banda</t>
  </si>
  <si>
    <t>Almoço durante making of</t>
  </si>
  <si>
    <r>
      <rPr>
        <b/>
        <sz val="12"/>
        <color indexed="8"/>
        <rFont val="Futura Com Book"/>
      </rPr>
      <t>Save the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</si>
</sst>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&quot;\ #,##0.00;[Red]\-&quot;R$&quot;\ #,##0.00"/>
    <numFmt numFmtId="165" formatCode="_-* #,##0.00_-;\-* #,##0.00_-;_-* &quot;-&quot;??_-;_-@_-"/>
    <numFmt numFmtId="166" formatCode="&quot;R$&quot;\ #,##0.00"/>
    <numFmt numFmtId="167" formatCode="_-[$R$-416]\ * #,##0.00_-;\-[$R$-416]\ * #,##0.00_-;_-[$R$-416]\ * &quot;-&quot;??_-;_-@_-"/>
    <numFmt numFmtId="168" formatCode="_-* #,##0_-;\-* #,##0_-;_-* &quot;-&quot;??_-;_-@_-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Futura Com Book"/>
    </font>
    <font>
      <sz val="12"/>
      <color theme="1"/>
      <name val="Futura Com Book"/>
    </font>
    <font>
      <sz val="12"/>
      <color indexed="8"/>
      <name val="Futura Com Book"/>
    </font>
    <font>
      <b/>
      <sz val="12"/>
      <color theme="1"/>
      <name val="Futura Com Book"/>
    </font>
    <font>
      <sz val="7"/>
      <color indexed="8"/>
      <name val="Futura Com Book"/>
    </font>
    <font>
      <sz val="12"/>
      <color theme="1"/>
      <name val="Calibri"/>
      <family val="2"/>
      <scheme val="minor"/>
    </font>
    <font>
      <sz val="12"/>
      <name val="Futura Com Book"/>
    </font>
    <font>
      <b/>
      <sz val="18"/>
      <color theme="1"/>
      <name val="Calibri"/>
      <family val="2"/>
      <scheme val="minor"/>
    </font>
    <font>
      <i/>
      <sz val="12"/>
      <name val="Futura Com Book"/>
    </font>
    <font>
      <i/>
      <sz val="12"/>
      <color theme="1"/>
      <name val="Futura Com Book"/>
    </font>
    <font>
      <i/>
      <sz val="12"/>
      <color theme="1"/>
      <name val="Calibri"/>
      <family val="2"/>
      <scheme val="minor"/>
    </font>
    <font>
      <b/>
      <sz val="12"/>
      <name val="Futura Com Book"/>
    </font>
    <font>
      <b/>
      <sz val="18"/>
      <color theme="0"/>
      <name val="Futura Com Book"/>
    </font>
    <font>
      <b/>
      <sz val="14"/>
      <color theme="0"/>
      <name val="Futura Com Book"/>
    </font>
    <font>
      <b/>
      <sz val="14"/>
      <color theme="1"/>
      <name val="Futura Com Book"/>
    </font>
    <font>
      <b/>
      <sz val="14"/>
      <color theme="1"/>
      <name val="Calibri"/>
      <family val="2"/>
      <scheme val="minor"/>
    </font>
    <font>
      <sz val="14"/>
      <color theme="1"/>
      <name val="Futura Com Book"/>
    </font>
    <font>
      <b/>
      <sz val="12"/>
      <color indexed="8"/>
      <name val="Futura Com Book"/>
    </font>
    <font>
      <b/>
      <sz val="7"/>
      <color indexed="8"/>
      <name val="Futura Com Book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0EF9F"/>
        <bgColor indexed="64"/>
      </patternFill>
    </fill>
    <fill>
      <patternFill patternType="solid">
        <fgColor rgb="FFFFD1D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3">
    <xf numFmtId="0" fontId="0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9" fontId="4" fillId="2" borderId="5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9" fontId="6" fillId="6" borderId="1" xfId="1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67" fontId="9" fillId="0" borderId="1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8" fontId="0" fillId="0" borderId="0" xfId="2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17" fontId="16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" fillId="0" borderId="0" xfId="0" applyFont="1"/>
    <xf numFmtId="167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7" fillId="0" borderId="2" xfId="0" applyNumberFormat="1" applyFont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168" fontId="2" fillId="0" borderId="0" xfId="2" applyNumberFormat="1" applyFont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center" vertical="center"/>
    </xf>
    <xf numFmtId="9" fontId="6" fillId="6" borderId="1" xfId="1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166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166" fontId="1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left" vertical="center" indent="2"/>
    </xf>
    <xf numFmtId="14" fontId="19" fillId="0" borderId="3" xfId="0" applyNumberFormat="1" applyFont="1" applyBorder="1" applyAlignment="1">
      <alignment horizontal="left" vertical="center" indent="2"/>
    </xf>
    <xf numFmtId="3" fontId="19" fillId="0" borderId="4" xfId="0" applyNumberFormat="1" applyFont="1" applyBorder="1" applyAlignment="1">
      <alignment horizontal="left" vertical="center" indent="2"/>
    </xf>
    <xf numFmtId="3" fontId="19" fillId="0" borderId="3" xfId="0" applyNumberFormat="1" applyFont="1" applyBorder="1" applyAlignment="1">
      <alignment horizontal="left" vertical="center" indent="2"/>
    </xf>
    <xf numFmtId="166" fontId="19" fillId="0" borderId="4" xfId="0" applyNumberFormat="1" applyFont="1" applyBorder="1" applyAlignment="1">
      <alignment horizontal="left" vertical="center" indent="2"/>
    </xf>
    <xf numFmtId="166" fontId="19" fillId="0" borderId="3" xfId="0" applyNumberFormat="1" applyFont="1" applyBorder="1" applyAlignment="1">
      <alignment horizontal="left" vertical="center" indent="2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3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B0EF9F"/>
      <color rgb="FFFFD1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35664</xdr:colOff>
      <xdr:row>0</xdr:row>
      <xdr:rowOff>139786</xdr:rowOff>
    </xdr:from>
    <xdr:to>
      <xdr:col>1</xdr:col>
      <xdr:colOff>1988943</xdr:colOff>
      <xdr:row>3</xdr:row>
      <xdr:rowOff>79596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364" y="139786"/>
          <a:ext cx="1953279" cy="79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95249</xdr:rowOff>
    </xdr:from>
    <xdr:to>
      <xdr:col>1</xdr:col>
      <xdr:colOff>1953279</xdr:colOff>
      <xdr:row>3</xdr:row>
      <xdr:rowOff>35059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95249"/>
          <a:ext cx="1953279" cy="79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95249</xdr:rowOff>
    </xdr:from>
    <xdr:to>
      <xdr:col>1</xdr:col>
      <xdr:colOff>1953279</xdr:colOff>
      <xdr:row>4</xdr:row>
      <xdr:rowOff>98559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49"/>
          <a:ext cx="1953279" cy="79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_Comparativo%20de%20forneced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 FINAL"/>
      <sheetName val="ESPAÇO CERIMÔNIA"/>
      <sheetName val="ESPAÇO FESTA"/>
      <sheetName val="MÚSICA"/>
      <sheetName val="BUFFET"/>
      <sheetName val="BEBIDAS"/>
      <sheetName val="DOCES"/>
      <sheetName val="BEMCASADO"/>
      <sheetName val="DECORAÇÃO"/>
      <sheetName val="FOTO&amp;VÍDEO"/>
      <sheetName val="PAPELARIA"/>
      <sheetName val="AUDIOVISUAL"/>
      <sheetName val="LEMBRANCINHA"/>
      <sheetName val="VESTUÁRIO"/>
      <sheetName val="EXTRA"/>
    </sheetNames>
    <sheetDataSet>
      <sheetData sheetId="0">
        <row r="9">
          <cell r="D9">
            <v>3000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D1D2"/>
  </sheetPr>
  <dimension ref="B4:L30"/>
  <sheetViews>
    <sheetView showGridLines="0" zoomScale="70" zoomScaleNormal="70" zoomScalePageLayoutView="70" workbookViewId="0">
      <selection activeCell="E23" sqref="E23"/>
    </sheetView>
  </sheetViews>
  <sheetFormatPr baseColWidth="10" defaultColWidth="8.83203125" defaultRowHeight="22.5" customHeight="1" x14ac:dyDescent="0"/>
  <cols>
    <col min="1" max="1" width="3.5" style="1" customWidth="1"/>
    <col min="2" max="2" width="29.1640625" style="1" bestFit="1" customWidth="1"/>
    <col min="3" max="3" width="1.1640625" style="12" customWidth="1"/>
    <col min="4" max="4" width="15.5" style="13" customWidth="1"/>
    <col min="5" max="5" width="17.6640625" style="13" bestFit="1" customWidth="1"/>
    <col min="6" max="6" width="1.1640625" style="12" customWidth="1"/>
    <col min="7" max="7" width="15.5" style="1" customWidth="1"/>
    <col min="8" max="8" width="16.83203125" style="1" bestFit="1" customWidth="1"/>
    <col min="9" max="9" width="1.1640625" style="12" customWidth="1"/>
    <col min="10" max="10" width="17.1640625" style="13" bestFit="1" customWidth="1"/>
    <col min="11" max="12" width="15.1640625" style="13" customWidth="1"/>
    <col min="13" max="16384" width="8.83203125" style="1"/>
  </cols>
  <sheetData>
    <row r="4" spans="2:12" ht="14.25" customHeight="1"/>
    <row r="5" spans="2:12" s="18" customFormat="1" ht="22.5" customHeight="1">
      <c r="B5" s="14" t="s">
        <v>29</v>
      </c>
      <c r="C5" s="15"/>
      <c r="D5" s="16"/>
      <c r="E5" s="16"/>
      <c r="F5" s="17"/>
      <c r="I5" s="17"/>
      <c r="J5" s="19"/>
      <c r="K5" s="19"/>
      <c r="L5" s="19"/>
    </row>
    <row r="6" spans="2:12" s="23" customFormat="1" ht="22.5" customHeight="1">
      <c r="B6" s="20" t="s">
        <v>30</v>
      </c>
      <c r="C6" s="21"/>
      <c r="D6" s="86">
        <v>100000</v>
      </c>
      <c r="E6" s="86"/>
      <c r="F6" s="22"/>
      <c r="H6" s="86"/>
      <c r="I6" s="86"/>
      <c r="J6" s="24"/>
      <c r="K6" s="24"/>
      <c r="L6" s="24"/>
    </row>
    <row r="7" spans="2:12" ht="22.5" customHeight="1">
      <c r="B7" s="25"/>
      <c r="C7" s="26"/>
      <c r="D7" s="27"/>
      <c r="E7" s="27"/>
    </row>
    <row r="8" spans="2:12" s="2" customFormat="1" ht="22.5" customHeight="1">
      <c r="B8" s="87" t="s">
        <v>31</v>
      </c>
      <c r="C8" s="26"/>
      <c r="D8" s="87" t="s">
        <v>32</v>
      </c>
      <c r="E8" s="87"/>
      <c r="F8" s="26"/>
      <c r="G8" s="87" t="s">
        <v>33</v>
      </c>
      <c r="H8" s="87"/>
      <c r="I8" s="26"/>
      <c r="J8" s="28" t="s">
        <v>34</v>
      </c>
    </row>
    <row r="9" spans="2:12" s="2" customFormat="1" ht="22.5" customHeight="1">
      <c r="B9" s="87"/>
      <c r="C9" s="26"/>
      <c r="D9" s="29" t="s">
        <v>35</v>
      </c>
      <c r="E9" s="29" t="s">
        <v>36</v>
      </c>
      <c r="F9" s="26"/>
      <c r="G9" s="29" t="s">
        <v>35</v>
      </c>
      <c r="H9" s="29" t="s">
        <v>36</v>
      </c>
      <c r="I9" s="26"/>
      <c r="J9" s="29" t="s">
        <v>36</v>
      </c>
    </row>
    <row r="10" spans="2:12" ht="22.5" customHeight="1">
      <c r="B10" s="30" t="s">
        <v>37</v>
      </c>
      <c r="C10" s="26"/>
      <c r="D10" s="31">
        <v>0.02</v>
      </c>
      <c r="E10" s="32">
        <f t="shared" ref="E10:E23" si="0">D10*$D$6</f>
        <v>2000</v>
      </c>
      <c r="F10" s="26"/>
      <c r="G10" s="33">
        <f t="shared" ref="G10:G22" si="1">H10/$H$24</f>
        <v>1</v>
      </c>
      <c r="H10" s="34">
        <f>'[1]CUSTO FINAL'!D9</f>
        <v>3000</v>
      </c>
      <c r="I10" s="26"/>
      <c r="J10" s="34">
        <f t="shared" ref="J10:J23" si="2">H10-E10</f>
        <v>1000</v>
      </c>
      <c r="K10" s="1"/>
      <c r="L10" s="1"/>
    </row>
    <row r="11" spans="2:12" ht="22.5" customHeight="1">
      <c r="B11" s="30" t="s">
        <v>38</v>
      </c>
      <c r="C11" s="26"/>
      <c r="D11" s="31">
        <v>0.15</v>
      </c>
      <c r="E11" s="32">
        <f t="shared" si="0"/>
        <v>15000</v>
      </c>
      <c r="F11" s="26"/>
      <c r="G11" s="33">
        <f t="shared" si="1"/>
        <v>0</v>
      </c>
      <c r="H11" s="34">
        <f>'[1]CUSTO FINAL'!D10</f>
        <v>0</v>
      </c>
      <c r="I11" s="26"/>
      <c r="J11" s="34">
        <f t="shared" si="2"/>
        <v>-15000</v>
      </c>
      <c r="K11" s="1"/>
      <c r="L11" s="1"/>
    </row>
    <row r="12" spans="2:12" ht="22.5" customHeight="1">
      <c r="B12" s="30" t="s">
        <v>8</v>
      </c>
      <c r="C12" s="26"/>
      <c r="D12" s="35">
        <v>0.05</v>
      </c>
      <c r="E12" s="32">
        <f t="shared" si="0"/>
        <v>5000</v>
      </c>
      <c r="F12" s="26"/>
      <c r="G12" s="33">
        <f t="shared" si="1"/>
        <v>0</v>
      </c>
      <c r="H12" s="34">
        <f>'[1]CUSTO FINAL'!D11</f>
        <v>0</v>
      </c>
      <c r="I12" s="26"/>
      <c r="J12" s="34">
        <f t="shared" si="2"/>
        <v>-5000</v>
      </c>
      <c r="K12" s="1"/>
      <c r="L12" s="1"/>
    </row>
    <row r="13" spans="2:12" ht="22.5" customHeight="1">
      <c r="B13" s="30" t="s">
        <v>1</v>
      </c>
      <c r="C13" s="26"/>
      <c r="D13" s="35">
        <v>0.17</v>
      </c>
      <c r="E13" s="32">
        <f t="shared" si="0"/>
        <v>17000</v>
      </c>
      <c r="F13" s="26"/>
      <c r="G13" s="33">
        <f t="shared" si="1"/>
        <v>0</v>
      </c>
      <c r="H13" s="34">
        <f>'[1]CUSTO FINAL'!D12</f>
        <v>0</v>
      </c>
      <c r="I13" s="26"/>
      <c r="J13" s="34">
        <f t="shared" si="2"/>
        <v>-17000</v>
      </c>
      <c r="K13" s="1"/>
      <c r="L13" s="1"/>
    </row>
    <row r="14" spans="2:12" ht="22.5" customHeight="1">
      <c r="B14" s="30" t="s">
        <v>2</v>
      </c>
      <c r="C14" s="26"/>
      <c r="D14" s="35">
        <v>0.05</v>
      </c>
      <c r="E14" s="32">
        <f t="shared" si="0"/>
        <v>5000</v>
      </c>
      <c r="F14" s="26"/>
      <c r="G14" s="33">
        <f t="shared" si="1"/>
        <v>0</v>
      </c>
      <c r="H14" s="34">
        <f>'[1]CUSTO FINAL'!D13</f>
        <v>0</v>
      </c>
      <c r="I14" s="26"/>
      <c r="J14" s="34">
        <f t="shared" si="2"/>
        <v>-5000</v>
      </c>
      <c r="K14" s="1"/>
      <c r="L14" s="1"/>
    </row>
    <row r="15" spans="2:12" ht="22.5" customHeight="1">
      <c r="B15" s="30" t="s">
        <v>3</v>
      </c>
      <c r="C15" s="26"/>
      <c r="D15" s="35">
        <v>3.5000000000000003E-2</v>
      </c>
      <c r="E15" s="32">
        <f t="shared" si="0"/>
        <v>3500.0000000000005</v>
      </c>
      <c r="F15" s="26"/>
      <c r="G15" s="33">
        <f t="shared" si="1"/>
        <v>0</v>
      </c>
      <c r="H15" s="34">
        <f>'[1]CUSTO FINAL'!D14</f>
        <v>0</v>
      </c>
      <c r="I15" s="26"/>
      <c r="J15" s="34">
        <f t="shared" si="2"/>
        <v>-3500.0000000000005</v>
      </c>
      <c r="K15" s="1"/>
      <c r="L15" s="1"/>
    </row>
    <row r="16" spans="2:12" ht="22.5" customHeight="1">
      <c r="B16" s="30" t="s">
        <v>4</v>
      </c>
      <c r="C16" s="26"/>
      <c r="D16" s="31">
        <v>0.05</v>
      </c>
      <c r="E16" s="32">
        <f t="shared" si="0"/>
        <v>5000</v>
      </c>
      <c r="F16" s="26"/>
      <c r="G16" s="33">
        <f t="shared" si="1"/>
        <v>0</v>
      </c>
      <c r="H16" s="34">
        <f>'[1]CUSTO FINAL'!D15</f>
        <v>0</v>
      </c>
      <c r="I16" s="26"/>
      <c r="J16" s="34">
        <f t="shared" si="2"/>
        <v>-5000</v>
      </c>
      <c r="K16" s="1"/>
      <c r="L16" s="1"/>
    </row>
    <row r="17" spans="2:12" ht="22.5" customHeight="1">
      <c r="B17" s="30" t="s">
        <v>7</v>
      </c>
      <c r="C17" s="26"/>
      <c r="D17" s="35">
        <v>0.17</v>
      </c>
      <c r="E17" s="32">
        <f t="shared" si="0"/>
        <v>17000</v>
      </c>
      <c r="F17" s="26"/>
      <c r="G17" s="33">
        <f t="shared" si="1"/>
        <v>0</v>
      </c>
      <c r="H17" s="34">
        <f>'[1]CUSTO FINAL'!D16</f>
        <v>0</v>
      </c>
      <c r="I17" s="26"/>
      <c r="J17" s="34">
        <f t="shared" si="2"/>
        <v>-17000</v>
      </c>
      <c r="K17" s="1"/>
      <c r="L17" s="1"/>
    </row>
    <row r="18" spans="2:12" ht="22.5" customHeight="1">
      <c r="B18" s="30" t="s">
        <v>39</v>
      </c>
      <c r="C18" s="26"/>
      <c r="D18" s="31">
        <v>0.1</v>
      </c>
      <c r="E18" s="32">
        <f t="shared" si="0"/>
        <v>10000</v>
      </c>
      <c r="F18" s="26"/>
      <c r="G18" s="33">
        <f t="shared" si="1"/>
        <v>0</v>
      </c>
      <c r="H18" s="34">
        <f>'[1]CUSTO FINAL'!D17</f>
        <v>0</v>
      </c>
      <c r="I18" s="26"/>
      <c r="J18" s="34">
        <f t="shared" si="2"/>
        <v>-10000</v>
      </c>
      <c r="K18" s="1"/>
      <c r="L18" s="1"/>
    </row>
    <row r="19" spans="2:12" ht="22.5" customHeight="1">
      <c r="B19" s="30" t="s">
        <v>5</v>
      </c>
      <c r="C19" s="26"/>
      <c r="D19" s="31">
        <v>0.04</v>
      </c>
      <c r="E19" s="32">
        <f t="shared" si="0"/>
        <v>4000</v>
      </c>
      <c r="F19" s="26"/>
      <c r="G19" s="33">
        <f t="shared" si="1"/>
        <v>0</v>
      </c>
      <c r="H19" s="34">
        <f>'[1]CUSTO FINAL'!D18</f>
        <v>0</v>
      </c>
      <c r="I19" s="26"/>
      <c r="J19" s="34">
        <f t="shared" si="2"/>
        <v>-4000</v>
      </c>
      <c r="K19" s="1"/>
      <c r="L19" s="1"/>
    </row>
    <row r="20" spans="2:12" ht="22.5" customHeight="1">
      <c r="B20" s="30" t="s">
        <v>15</v>
      </c>
      <c r="C20" s="26"/>
      <c r="D20" s="31">
        <v>7.0000000000000007E-2</v>
      </c>
      <c r="E20" s="32">
        <f t="shared" si="0"/>
        <v>7000.0000000000009</v>
      </c>
      <c r="F20" s="26"/>
      <c r="G20" s="33">
        <f t="shared" si="1"/>
        <v>0</v>
      </c>
      <c r="H20" s="34">
        <f>'[1]CUSTO FINAL'!D19</f>
        <v>0</v>
      </c>
      <c r="I20" s="26"/>
      <c r="J20" s="34">
        <f t="shared" si="2"/>
        <v>-7000.0000000000009</v>
      </c>
      <c r="K20" s="1"/>
      <c r="L20" s="1"/>
    </row>
    <row r="21" spans="2:12" ht="22.5" customHeight="1">
      <c r="B21" s="30" t="s">
        <v>14</v>
      </c>
      <c r="C21" s="26"/>
      <c r="D21" s="31">
        <v>0.02</v>
      </c>
      <c r="E21" s="32">
        <f t="shared" si="0"/>
        <v>2000</v>
      </c>
      <c r="F21" s="26"/>
      <c r="G21" s="33">
        <f t="shared" si="1"/>
        <v>0</v>
      </c>
      <c r="H21" s="34">
        <f>'[1]CUSTO FINAL'!D20</f>
        <v>0</v>
      </c>
      <c r="I21" s="26"/>
      <c r="J21" s="34">
        <f t="shared" si="2"/>
        <v>-2000</v>
      </c>
      <c r="K21" s="1"/>
      <c r="L21" s="1"/>
    </row>
    <row r="22" spans="2:12" ht="22.5" customHeight="1">
      <c r="B22" s="30" t="s">
        <v>12</v>
      </c>
      <c r="C22" s="26"/>
      <c r="D22" s="31">
        <v>7.2800000000000004E-2</v>
      </c>
      <c r="E22" s="32">
        <f>D22*$D$6</f>
        <v>7280</v>
      </c>
      <c r="F22" s="26"/>
      <c r="G22" s="33">
        <f t="shared" si="1"/>
        <v>0</v>
      </c>
      <c r="H22" s="34">
        <f>'[1]CUSTO FINAL'!D21</f>
        <v>0</v>
      </c>
      <c r="I22" s="26"/>
      <c r="J22" s="34">
        <f t="shared" si="2"/>
        <v>-7280</v>
      </c>
      <c r="K22" s="1"/>
      <c r="L22" s="1"/>
    </row>
    <row r="23" spans="2:12" s="2" customFormat="1" ht="22.5" customHeight="1">
      <c r="B23" s="36" t="s">
        <v>40</v>
      </c>
      <c r="C23" s="26"/>
      <c r="D23" s="37">
        <v>2.2000000000000001E-3</v>
      </c>
      <c r="E23" s="38">
        <f t="shared" si="0"/>
        <v>220</v>
      </c>
      <c r="F23" s="26"/>
      <c r="G23" s="37">
        <v>0</v>
      </c>
      <c r="H23" s="38">
        <v>0</v>
      </c>
      <c r="I23" s="26"/>
      <c r="J23" s="38">
        <f t="shared" si="2"/>
        <v>-220</v>
      </c>
    </row>
    <row r="24" spans="2:12" ht="22.5" customHeight="1">
      <c r="B24" s="5" t="s">
        <v>41</v>
      </c>
      <c r="C24" s="26"/>
      <c r="D24" s="39">
        <f>SUM(D10:D23)</f>
        <v>1</v>
      </c>
      <c r="E24" s="40">
        <f>SUM(E10:E23)</f>
        <v>100000</v>
      </c>
      <c r="F24" s="26"/>
      <c r="G24" s="39">
        <f>H24/$H$24</f>
        <v>1</v>
      </c>
      <c r="H24" s="40">
        <f>SUM(H10:H23)</f>
        <v>3000</v>
      </c>
      <c r="I24" s="26"/>
      <c r="J24" s="40">
        <f>SUM(J10:J23)</f>
        <v>-97000</v>
      </c>
      <c r="K24" s="1"/>
      <c r="L24" s="1"/>
    </row>
    <row r="25" spans="2:12" ht="22.5" customHeight="1">
      <c r="B25"/>
      <c r="D25"/>
      <c r="E25"/>
      <c r="G25"/>
    </row>
    <row r="26" spans="2:12" ht="22.5" customHeight="1">
      <c r="B26"/>
      <c r="D26"/>
      <c r="E26"/>
      <c r="G26"/>
    </row>
    <row r="27" spans="2:12" ht="22.5" customHeight="1">
      <c r="B27"/>
      <c r="D27"/>
      <c r="E27"/>
      <c r="G27"/>
    </row>
    <row r="28" spans="2:12" ht="22.5" customHeight="1">
      <c r="B28"/>
      <c r="D28"/>
      <c r="E28"/>
      <c r="G28"/>
    </row>
    <row r="29" spans="2:12" ht="22.5" customHeight="1">
      <c r="B29"/>
      <c r="D29"/>
      <c r="E29"/>
      <c r="G29"/>
    </row>
    <row r="30" spans="2:12" ht="22.5" customHeight="1">
      <c r="B30"/>
      <c r="D30"/>
      <c r="E30"/>
      <c r="G30"/>
    </row>
  </sheetData>
  <mergeCells count="5">
    <mergeCell ref="D6:E6"/>
    <mergeCell ref="H6:I6"/>
    <mergeCell ref="B8:B9"/>
    <mergeCell ref="D8:E8"/>
    <mergeCell ref="G8:H8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D1D2"/>
    <pageSetUpPr fitToPage="1"/>
  </sheetPr>
  <dimension ref="A1:AG127"/>
  <sheetViews>
    <sheetView showGridLines="0" tabSelected="1" zoomScale="75" zoomScaleNormal="75" zoomScalePageLayoutView="75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B10" sqref="B10"/>
    </sheetView>
  </sheetViews>
  <sheetFormatPr baseColWidth="10" defaultColWidth="11" defaultRowHeight="30" customHeight="1" x14ac:dyDescent="0"/>
  <cols>
    <col min="1" max="1" width="3.83203125" style="1" customWidth="1"/>
    <col min="2" max="2" width="74.83203125" style="13" customWidth="1"/>
    <col min="3" max="3" width="36.33203125" style="13" customWidth="1"/>
    <col min="4" max="4" width="15.1640625" style="52" customWidth="1"/>
    <col min="5" max="5" width="18.6640625" style="1" customWidth="1"/>
    <col min="6" max="6" width="19.6640625" style="13" bestFit="1" customWidth="1"/>
    <col min="7" max="7" width="1.1640625" customWidth="1"/>
    <col min="8" max="26" width="18.6640625" style="13" customWidth="1"/>
    <col min="27" max="27" width="1.1640625" customWidth="1"/>
    <col min="28" max="29" width="18.6640625" style="13" customWidth="1"/>
    <col min="30" max="30" width="14.83203125" style="13" customWidth="1"/>
    <col min="31" max="31" width="1.1640625" style="1" customWidth="1"/>
    <col min="32" max="16384" width="11" style="1"/>
  </cols>
  <sheetData>
    <row r="1" spans="1:30" ht="22.5" customHeight="1">
      <c r="D1" s="1"/>
    </row>
    <row r="2" spans="1:30" ht="22.5" customHeight="1">
      <c r="D2" s="1"/>
    </row>
    <row r="3" spans="1:30" ht="22.5" customHeight="1">
      <c r="D3" s="1"/>
    </row>
    <row r="4" spans="1:30" ht="22.5" customHeight="1">
      <c r="D4" s="1"/>
    </row>
    <row r="5" spans="1:30" s="59" customFormat="1" ht="30" customHeight="1">
      <c r="A5" s="2"/>
      <c r="B5" s="90" t="s">
        <v>9</v>
      </c>
      <c r="C5" s="91"/>
      <c r="D5" s="91"/>
      <c r="E5" s="91"/>
      <c r="F5" s="92"/>
    </row>
    <row r="6" spans="1:30" s="54" customFormat="1" ht="30" customHeight="1">
      <c r="B6" s="88" t="s">
        <v>101</v>
      </c>
      <c r="C6" s="89"/>
      <c r="D6" s="62" t="s">
        <v>63</v>
      </c>
      <c r="E6" s="93"/>
      <c r="F6" s="94"/>
      <c r="G6" s="5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8"/>
      <c r="AB6" s="53"/>
      <c r="AC6" s="53"/>
    </row>
    <row r="7" spans="1:30" s="54" customFormat="1" ht="30" customHeight="1">
      <c r="B7" s="88" t="s">
        <v>102</v>
      </c>
      <c r="C7" s="89"/>
      <c r="D7" s="62" t="s">
        <v>64</v>
      </c>
      <c r="E7" s="95"/>
      <c r="F7" s="96"/>
      <c r="G7" s="58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8"/>
      <c r="AB7" s="53"/>
      <c r="AC7" s="53"/>
    </row>
    <row r="8" spans="1:30" s="54" customFormat="1" ht="30" customHeight="1">
      <c r="B8" s="88" t="s">
        <v>103</v>
      </c>
      <c r="C8" s="89"/>
      <c r="D8" s="62" t="s">
        <v>65</v>
      </c>
      <c r="E8" s="97"/>
      <c r="F8" s="98"/>
      <c r="G8" s="58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8"/>
      <c r="AB8" s="53"/>
      <c r="AC8" s="53"/>
    </row>
    <row r="9" spans="1:30" ht="22.5" customHeight="1">
      <c r="B9" s="6"/>
      <c r="C9" s="6"/>
      <c r="D9" s="7"/>
      <c r="E9" s="7"/>
      <c r="F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B9" s="8"/>
      <c r="AC9" s="8"/>
      <c r="AD9" s="9"/>
    </row>
    <row r="10" spans="1:30" s="54" customFormat="1" ht="36">
      <c r="B10" s="56" t="s">
        <v>0</v>
      </c>
      <c r="C10" s="56" t="s">
        <v>62</v>
      </c>
      <c r="D10" s="56" t="s">
        <v>11</v>
      </c>
      <c r="E10" s="56" t="s">
        <v>66</v>
      </c>
      <c r="F10" s="56" t="s">
        <v>10</v>
      </c>
      <c r="G10" s="58"/>
      <c r="H10" s="57">
        <v>42370</v>
      </c>
      <c r="I10" s="57">
        <v>42401</v>
      </c>
      <c r="J10" s="57">
        <v>42430</v>
      </c>
      <c r="K10" s="57">
        <v>42461</v>
      </c>
      <c r="L10" s="57">
        <v>42491</v>
      </c>
      <c r="M10" s="57">
        <v>42522</v>
      </c>
      <c r="N10" s="57">
        <v>42552</v>
      </c>
      <c r="O10" s="57">
        <v>42583</v>
      </c>
      <c r="P10" s="57">
        <v>42614</v>
      </c>
      <c r="Q10" s="57">
        <v>42644</v>
      </c>
      <c r="R10" s="57">
        <v>42675</v>
      </c>
      <c r="S10" s="57">
        <v>42705</v>
      </c>
      <c r="T10" s="57">
        <v>42736</v>
      </c>
      <c r="U10" s="57">
        <v>42767</v>
      </c>
      <c r="V10" s="57">
        <v>42795</v>
      </c>
      <c r="W10" s="57">
        <v>42826</v>
      </c>
      <c r="X10" s="57">
        <v>42856</v>
      </c>
      <c r="Y10" s="57">
        <v>42887</v>
      </c>
      <c r="Z10" s="57">
        <v>42917</v>
      </c>
      <c r="AA10" s="58"/>
      <c r="AB10" s="56" t="s">
        <v>60</v>
      </c>
      <c r="AC10" s="56" t="s">
        <v>61</v>
      </c>
      <c r="AD10" s="55"/>
    </row>
    <row r="11" spans="1:30" s="2" customFormat="1" ht="30" customHeight="1">
      <c r="B11" s="4" t="s">
        <v>41</v>
      </c>
      <c r="C11" s="4"/>
      <c r="D11" s="44"/>
      <c r="E11" s="60" t="s">
        <v>59</v>
      </c>
      <c r="F11" s="60">
        <f>SUM(F100,F91,F83,F73,F66,F56,F54,F43,F35,F31,F26,F20,F13,F102,F108)</f>
        <v>0</v>
      </c>
      <c r="G11" s="59"/>
      <c r="H11" s="60">
        <f t="shared" ref="H11:Z11" si="0">SUM(H100,H91,H83,H73,H66,H56,H54,H43,H35,H31,H26,H20,H13,H102,H108)</f>
        <v>0</v>
      </c>
      <c r="I11" s="60">
        <f t="shared" si="0"/>
        <v>0</v>
      </c>
      <c r="J11" s="60">
        <f t="shared" si="0"/>
        <v>0</v>
      </c>
      <c r="K11" s="60">
        <f t="shared" si="0"/>
        <v>0</v>
      </c>
      <c r="L11" s="60">
        <f t="shared" si="0"/>
        <v>0</v>
      </c>
      <c r="M11" s="60">
        <f t="shared" si="0"/>
        <v>0</v>
      </c>
      <c r="N11" s="60">
        <f t="shared" si="0"/>
        <v>0</v>
      </c>
      <c r="O11" s="60">
        <f t="shared" si="0"/>
        <v>0</v>
      </c>
      <c r="P11" s="60">
        <f t="shared" si="0"/>
        <v>0</v>
      </c>
      <c r="Q11" s="60">
        <f t="shared" si="0"/>
        <v>0</v>
      </c>
      <c r="R11" s="60">
        <f t="shared" si="0"/>
        <v>0</v>
      </c>
      <c r="S11" s="60">
        <f t="shared" si="0"/>
        <v>0</v>
      </c>
      <c r="T11" s="60">
        <f t="shared" si="0"/>
        <v>0</v>
      </c>
      <c r="U11" s="60">
        <f t="shared" si="0"/>
        <v>0</v>
      </c>
      <c r="V11" s="60">
        <f t="shared" si="0"/>
        <v>0</v>
      </c>
      <c r="W11" s="60">
        <f t="shared" si="0"/>
        <v>0</v>
      </c>
      <c r="X11" s="60">
        <f t="shared" si="0"/>
        <v>0</v>
      </c>
      <c r="Y11" s="60">
        <f t="shared" si="0"/>
        <v>0</v>
      </c>
      <c r="Z11" s="60">
        <f t="shared" si="0"/>
        <v>0</v>
      </c>
      <c r="AA11" s="59"/>
      <c r="AB11" s="60">
        <f t="shared" ref="AB11:AC11" si="1">SUM(AB100,AB91,AB83,AB73,AB66,AB56,AB54,AB43,AB35,AB31,AB26,AB20,AB13,AB102,AB108)</f>
        <v>0</v>
      </c>
      <c r="AC11" s="60">
        <f t="shared" si="1"/>
        <v>0</v>
      </c>
      <c r="AD11" s="61"/>
    </row>
    <row r="12" spans="1:30" customFormat="1" ht="7.5" customHeight="1"/>
    <row r="13" spans="1:30" s="2" customFormat="1" ht="30" customHeight="1">
      <c r="B13" s="4" t="s">
        <v>6</v>
      </c>
      <c r="C13" s="4"/>
      <c r="D13" s="44"/>
      <c r="E13" s="45"/>
      <c r="F13" s="45">
        <f>SUM(F14:F19)</f>
        <v>0</v>
      </c>
      <c r="G13"/>
      <c r="H13" s="45">
        <f t="shared" ref="H13:Z13" si="2">SUM(H14:H19)</f>
        <v>0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  <c r="M13" s="45">
        <f t="shared" si="2"/>
        <v>0</v>
      </c>
      <c r="N13" s="45">
        <f t="shared" si="2"/>
        <v>0</v>
      </c>
      <c r="O13" s="45">
        <f t="shared" si="2"/>
        <v>0</v>
      </c>
      <c r="P13" s="45">
        <f t="shared" si="2"/>
        <v>0</v>
      </c>
      <c r="Q13" s="45">
        <f t="shared" si="2"/>
        <v>0</v>
      </c>
      <c r="R13" s="45">
        <f t="shared" si="2"/>
        <v>0</v>
      </c>
      <c r="S13" s="45">
        <f t="shared" si="2"/>
        <v>0</v>
      </c>
      <c r="T13" s="45">
        <f t="shared" si="2"/>
        <v>0</v>
      </c>
      <c r="U13" s="45">
        <f t="shared" si="2"/>
        <v>0</v>
      </c>
      <c r="V13" s="45">
        <f t="shared" si="2"/>
        <v>0</v>
      </c>
      <c r="W13" s="45">
        <f t="shared" si="2"/>
        <v>0</v>
      </c>
      <c r="X13" s="45">
        <f t="shared" si="2"/>
        <v>0</v>
      </c>
      <c r="Y13" s="45">
        <f t="shared" si="2"/>
        <v>0</v>
      </c>
      <c r="Z13" s="45">
        <f t="shared" si="2"/>
        <v>0</v>
      </c>
      <c r="AA13"/>
      <c r="AB13" s="45">
        <f t="shared" ref="AB13:AC13" si="3">SUM(AB14:AB19)</f>
        <v>0</v>
      </c>
      <c r="AC13" s="45">
        <f t="shared" si="3"/>
        <v>0</v>
      </c>
      <c r="AD13" s="49"/>
    </row>
    <row r="14" spans="1:30" ht="30" customHeight="1">
      <c r="B14" s="11" t="s">
        <v>44</v>
      </c>
      <c r="C14" s="11"/>
      <c r="D14" s="42"/>
      <c r="E14" s="10"/>
      <c r="F14" s="10">
        <f>E14*D14</f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B14" s="10">
        <f>SUM(H14:Z14)</f>
        <v>0</v>
      </c>
      <c r="AC14" s="10">
        <f>F14-AB14</f>
        <v>0</v>
      </c>
      <c r="AD14" s="1"/>
    </row>
    <row r="15" spans="1:30" ht="30" customHeight="1">
      <c r="B15" s="11" t="s">
        <v>58</v>
      </c>
      <c r="C15" s="11"/>
      <c r="D15" s="42"/>
      <c r="E15" s="10"/>
      <c r="F15" s="10">
        <f t="shared" ref="F15:F19" si="4">E15*D15</f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B15" s="10">
        <f t="shared" ref="AB15:AB19" si="5">SUM(H15:Z15)</f>
        <v>0</v>
      </c>
      <c r="AC15" s="10">
        <f t="shared" ref="AC15:AC19" si="6">F15-AB15</f>
        <v>0</v>
      </c>
      <c r="AD15" s="1"/>
    </row>
    <row r="16" spans="1:30" ht="30" customHeight="1">
      <c r="B16" s="11" t="s">
        <v>16</v>
      </c>
      <c r="C16" s="11"/>
      <c r="D16" s="42"/>
      <c r="E16" s="10"/>
      <c r="F16" s="10">
        <f t="shared" si="4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B16" s="10">
        <f t="shared" si="5"/>
        <v>0</v>
      </c>
      <c r="AC16" s="10">
        <f t="shared" si="6"/>
        <v>0</v>
      </c>
      <c r="AD16" s="1"/>
    </row>
    <row r="17" spans="2:30" ht="30" customHeight="1">
      <c r="B17" s="11" t="s">
        <v>50</v>
      </c>
      <c r="C17" s="11"/>
      <c r="D17" s="42"/>
      <c r="E17" s="10"/>
      <c r="F17" s="10">
        <f t="shared" si="4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B17" s="10">
        <f t="shared" si="5"/>
        <v>0</v>
      </c>
      <c r="AC17" s="10">
        <f t="shared" si="6"/>
        <v>0</v>
      </c>
      <c r="AD17" s="1"/>
    </row>
    <row r="18" spans="2:30" ht="30" customHeight="1">
      <c r="B18" s="11"/>
      <c r="C18" s="11"/>
      <c r="D18" s="42"/>
      <c r="E18" s="10"/>
      <c r="F18" s="10">
        <f t="shared" si="4"/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B18" s="10">
        <f t="shared" si="5"/>
        <v>0</v>
      </c>
      <c r="AC18" s="10">
        <f t="shared" si="6"/>
        <v>0</v>
      </c>
      <c r="AD18" s="1"/>
    </row>
    <row r="19" spans="2:30" ht="30" customHeight="1">
      <c r="B19" s="11"/>
      <c r="C19" s="11"/>
      <c r="D19" s="42"/>
      <c r="E19" s="10"/>
      <c r="F19" s="10">
        <f t="shared" si="4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B19" s="10">
        <f t="shared" si="5"/>
        <v>0</v>
      </c>
      <c r="AC19" s="10">
        <f t="shared" si="6"/>
        <v>0</v>
      </c>
      <c r="AD19" s="1"/>
    </row>
    <row r="20" spans="2:30" ht="30" customHeight="1">
      <c r="B20" s="4" t="s">
        <v>17</v>
      </c>
      <c r="C20" s="4"/>
      <c r="D20" s="43"/>
      <c r="E20" s="45"/>
      <c r="F20" s="45">
        <f>SUM(F21:F25)</f>
        <v>0</v>
      </c>
      <c r="H20" s="45">
        <f t="shared" ref="H20:Z20" si="7">SUM(H21:H25)</f>
        <v>0</v>
      </c>
      <c r="I20" s="45">
        <f t="shared" si="7"/>
        <v>0</v>
      </c>
      <c r="J20" s="45">
        <f t="shared" si="7"/>
        <v>0</v>
      </c>
      <c r="K20" s="45">
        <f t="shared" si="7"/>
        <v>0</v>
      </c>
      <c r="L20" s="45">
        <f t="shared" si="7"/>
        <v>0</v>
      </c>
      <c r="M20" s="45">
        <f t="shared" si="7"/>
        <v>0</v>
      </c>
      <c r="N20" s="45">
        <f t="shared" si="7"/>
        <v>0</v>
      </c>
      <c r="O20" s="45">
        <f t="shared" si="7"/>
        <v>0</v>
      </c>
      <c r="P20" s="45">
        <f t="shared" si="7"/>
        <v>0</v>
      </c>
      <c r="Q20" s="45">
        <f t="shared" si="7"/>
        <v>0</v>
      </c>
      <c r="R20" s="45">
        <f t="shared" si="7"/>
        <v>0</v>
      </c>
      <c r="S20" s="45">
        <f t="shared" si="7"/>
        <v>0</v>
      </c>
      <c r="T20" s="45">
        <f t="shared" si="7"/>
        <v>0</v>
      </c>
      <c r="U20" s="45">
        <f t="shared" si="7"/>
        <v>0</v>
      </c>
      <c r="V20" s="45">
        <f t="shared" si="7"/>
        <v>0</v>
      </c>
      <c r="W20" s="45">
        <f t="shared" si="7"/>
        <v>0</v>
      </c>
      <c r="X20" s="45">
        <f t="shared" si="7"/>
        <v>0</v>
      </c>
      <c r="Y20" s="45">
        <f t="shared" si="7"/>
        <v>0</v>
      </c>
      <c r="Z20" s="45">
        <f t="shared" si="7"/>
        <v>0</v>
      </c>
      <c r="AB20" s="45">
        <f t="shared" ref="AB20:AC20" si="8">SUM(AB21:AB25)</f>
        <v>0</v>
      </c>
      <c r="AC20" s="45">
        <f t="shared" si="8"/>
        <v>0</v>
      </c>
      <c r="AD20" s="1"/>
    </row>
    <row r="21" spans="2:30" ht="30" customHeight="1">
      <c r="B21" s="11" t="s">
        <v>104</v>
      </c>
      <c r="C21" s="11"/>
      <c r="D21" s="42"/>
      <c r="E21" s="47"/>
      <c r="F21" s="10">
        <f>E21*D21</f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B21" s="10">
        <f t="shared" ref="AB21:AB25" si="9">SUM(H21:Z21)</f>
        <v>0</v>
      </c>
      <c r="AC21" s="10">
        <f t="shared" ref="AC21:AC25" si="10">F21-AB21</f>
        <v>0</v>
      </c>
      <c r="AD21" s="1"/>
    </row>
    <row r="22" spans="2:30" ht="30" customHeight="1">
      <c r="B22" s="11" t="s">
        <v>16</v>
      </c>
      <c r="C22" s="11"/>
      <c r="D22" s="42"/>
      <c r="E22" s="10"/>
      <c r="F22" s="10">
        <f t="shared" ref="F22:F25" si="11">E22*D22</f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B22" s="10">
        <f t="shared" si="9"/>
        <v>0</v>
      </c>
      <c r="AC22" s="10">
        <f t="shared" si="10"/>
        <v>0</v>
      </c>
      <c r="AD22" s="1"/>
    </row>
    <row r="23" spans="2:30" ht="30" customHeight="1">
      <c r="B23" s="11" t="s">
        <v>47</v>
      </c>
      <c r="C23" s="11"/>
      <c r="D23" s="42"/>
      <c r="E23" s="10"/>
      <c r="F23" s="10">
        <f t="shared" si="11"/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B23" s="10">
        <f t="shared" si="9"/>
        <v>0</v>
      </c>
      <c r="AC23" s="10">
        <f t="shared" si="10"/>
        <v>0</v>
      </c>
      <c r="AD23" s="1"/>
    </row>
    <row r="24" spans="2:30" ht="30" customHeight="1">
      <c r="B24" s="11" t="s">
        <v>105</v>
      </c>
      <c r="C24" s="11"/>
      <c r="D24" s="42"/>
      <c r="E24" s="10"/>
      <c r="F24" s="10">
        <f t="shared" si="11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B24" s="10">
        <f t="shared" ref="AB24" si="12">SUM(H24:Z24)</f>
        <v>0</v>
      </c>
      <c r="AC24" s="10">
        <f t="shared" ref="AC24" si="13">F24-AB24</f>
        <v>0</v>
      </c>
      <c r="AD24" s="1"/>
    </row>
    <row r="25" spans="2:30" ht="30" customHeight="1">
      <c r="B25" s="11" t="s">
        <v>50</v>
      </c>
      <c r="C25" s="11"/>
      <c r="D25" s="42"/>
      <c r="E25" s="10"/>
      <c r="F25" s="10">
        <f t="shared" si="11"/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B25" s="10">
        <f t="shared" si="9"/>
        <v>0</v>
      </c>
      <c r="AC25" s="10">
        <f t="shared" si="10"/>
        <v>0</v>
      </c>
      <c r="AD25" s="1"/>
    </row>
    <row r="26" spans="2:30" ht="30" customHeight="1">
      <c r="B26" s="5" t="s">
        <v>8</v>
      </c>
      <c r="C26" s="5"/>
      <c r="D26" s="43"/>
      <c r="E26" s="45"/>
      <c r="F26" s="45">
        <f>SUM(F27:F30)</f>
        <v>0</v>
      </c>
      <c r="H26" s="45">
        <f t="shared" ref="H26:Z26" si="14">SUM(H27:H30)</f>
        <v>0</v>
      </c>
      <c r="I26" s="45">
        <f t="shared" si="14"/>
        <v>0</v>
      </c>
      <c r="J26" s="45">
        <f t="shared" si="14"/>
        <v>0</v>
      </c>
      <c r="K26" s="45">
        <f t="shared" si="14"/>
        <v>0</v>
      </c>
      <c r="L26" s="45">
        <f t="shared" si="14"/>
        <v>0</v>
      </c>
      <c r="M26" s="45">
        <f t="shared" si="14"/>
        <v>0</v>
      </c>
      <c r="N26" s="45">
        <f t="shared" si="14"/>
        <v>0</v>
      </c>
      <c r="O26" s="45">
        <f t="shared" si="14"/>
        <v>0</v>
      </c>
      <c r="P26" s="45">
        <f t="shared" si="14"/>
        <v>0</v>
      </c>
      <c r="Q26" s="45">
        <f t="shared" si="14"/>
        <v>0</v>
      </c>
      <c r="R26" s="45">
        <f t="shared" si="14"/>
        <v>0</v>
      </c>
      <c r="S26" s="45">
        <f t="shared" si="14"/>
        <v>0</v>
      </c>
      <c r="T26" s="45">
        <f t="shared" si="14"/>
        <v>0</v>
      </c>
      <c r="U26" s="45">
        <f t="shared" si="14"/>
        <v>0</v>
      </c>
      <c r="V26" s="45">
        <f t="shared" si="14"/>
        <v>0</v>
      </c>
      <c r="W26" s="45">
        <f t="shared" si="14"/>
        <v>0</v>
      </c>
      <c r="X26" s="45">
        <f t="shared" si="14"/>
        <v>0</v>
      </c>
      <c r="Y26" s="45">
        <f t="shared" si="14"/>
        <v>0</v>
      </c>
      <c r="Z26" s="45">
        <f t="shared" si="14"/>
        <v>0</v>
      </c>
      <c r="AB26" s="45">
        <f t="shared" ref="AB26:AC26" si="15">SUM(AB27:AB30)</f>
        <v>0</v>
      </c>
      <c r="AC26" s="45">
        <f t="shared" si="15"/>
        <v>0</v>
      </c>
    </row>
    <row r="27" spans="2:30" ht="30" customHeight="1">
      <c r="B27" s="11" t="s">
        <v>106</v>
      </c>
      <c r="C27" s="11"/>
      <c r="D27" s="42"/>
      <c r="E27" s="10"/>
      <c r="F27" s="10">
        <f t="shared" ref="F27:F107" si="16">E27*D27</f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B27" s="10">
        <f>SUM(H27:Z27)</f>
        <v>0</v>
      </c>
      <c r="AC27" s="10">
        <f>F27-AB27</f>
        <v>0</v>
      </c>
      <c r="AD27" s="1"/>
    </row>
    <row r="28" spans="2:30" ht="30" customHeight="1">
      <c r="B28" s="11" t="s">
        <v>107</v>
      </c>
      <c r="C28" s="11"/>
      <c r="D28" s="42"/>
      <c r="E28" s="10"/>
      <c r="F28" s="10">
        <f t="shared" si="16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B28" s="10">
        <f>SUM(H28:Z28)</f>
        <v>0</v>
      </c>
      <c r="AC28" s="10">
        <f>F28-AB28</f>
        <v>0</v>
      </c>
      <c r="AD28" s="1"/>
    </row>
    <row r="29" spans="2:30" ht="30" customHeight="1">
      <c r="B29" s="11" t="s">
        <v>121</v>
      </c>
      <c r="C29" s="11"/>
      <c r="D29" s="42"/>
      <c r="E29" s="10"/>
      <c r="F29" s="10">
        <f t="shared" si="16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>
        <f>SUM(H29:Z29)</f>
        <v>0</v>
      </c>
      <c r="AC29" s="10">
        <f>F29-AB29</f>
        <v>0</v>
      </c>
      <c r="AD29" s="1"/>
    </row>
    <row r="30" spans="2:30" ht="30" customHeight="1">
      <c r="B30" s="11" t="s">
        <v>18</v>
      </c>
      <c r="C30" s="11"/>
      <c r="D30" s="42"/>
      <c r="E30" s="10"/>
      <c r="F30" s="10">
        <f t="shared" si="16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>
        <f>SUM(H30:Z30)</f>
        <v>0</v>
      </c>
      <c r="AC30" s="10">
        <f>F30-AB30</f>
        <v>0</v>
      </c>
      <c r="AD30" s="1"/>
    </row>
    <row r="31" spans="2:30" ht="30" customHeight="1">
      <c r="B31" s="4" t="s">
        <v>1</v>
      </c>
      <c r="C31" s="4"/>
      <c r="D31" s="43"/>
      <c r="E31" s="45"/>
      <c r="F31" s="45">
        <f>F32</f>
        <v>0</v>
      </c>
      <c r="H31" s="45">
        <f t="shared" ref="H31:Z31" si="17">H32</f>
        <v>0</v>
      </c>
      <c r="I31" s="45">
        <f t="shared" si="17"/>
        <v>0</v>
      </c>
      <c r="J31" s="45">
        <f t="shared" si="17"/>
        <v>0</v>
      </c>
      <c r="K31" s="45">
        <f t="shared" si="17"/>
        <v>0</v>
      </c>
      <c r="L31" s="45">
        <f t="shared" si="17"/>
        <v>0</v>
      </c>
      <c r="M31" s="45">
        <f t="shared" si="17"/>
        <v>0</v>
      </c>
      <c r="N31" s="45">
        <f t="shared" si="17"/>
        <v>0</v>
      </c>
      <c r="O31" s="45">
        <f t="shared" si="17"/>
        <v>0</v>
      </c>
      <c r="P31" s="45">
        <f t="shared" si="17"/>
        <v>0</v>
      </c>
      <c r="Q31" s="45">
        <f t="shared" si="17"/>
        <v>0</v>
      </c>
      <c r="R31" s="45">
        <f t="shared" si="17"/>
        <v>0</v>
      </c>
      <c r="S31" s="45">
        <f t="shared" si="17"/>
        <v>0</v>
      </c>
      <c r="T31" s="45">
        <f t="shared" si="17"/>
        <v>0</v>
      </c>
      <c r="U31" s="45">
        <f t="shared" si="17"/>
        <v>0</v>
      </c>
      <c r="V31" s="45">
        <f t="shared" si="17"/>
        <v>0</v>
      </c>
      <c r="W31" s="45">
        <f t="shared" si="17"/>
        <v>0</v>
      </c>
      <c r="X31" s="45">
        <f t="shared" si="17"/>
        <v>0</v>
      </c>
      <c r="Y31" s="45">
        <f t="shared" si="17"/>
        <v>0</v>
      </c>
      <c r="Z31" s="45">
        <f t="shared" si="17"/>
        <v>0</v>
      </c>
      <c r="AB31" s="45">
        <f t="shared" ref="AB31:AC31" si="18">AB32</f>
        <v>0</v>
      </c>
      <c r="AC31" s="45">
        <f t="shared" si="18"/>
        <v>0</v>
      </c>
      <c r="AD31" s="1"/>
    </row>
    <row r="32" spans="2:30" ht="30" customHeight="1">
      <c r="B32" s="11" t="s">
        <v>81</v>
      </c>
      <c r="C32" s="11"/>
      <c r="D32" s="42"/>
      <c r="E32" s="10"/>
      <c r="F32" s="10">
        <f t="shared" si="16"/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>
        <f>SUM(H32:Z32)</f>
        <v>0</v>
      </c>
      <c r="AC32" s="10">
        <f>F32-AB32</f>
        <v>0</v>
      </c>
      <c r="AD32" s="1"/>
    </row>
    <row r="33" spans="2:33" ht="30" customHeight="1">
      <c r="B33" s="11" t="s">
        <v>108</v>
      </c>
      <c r="C33" s="11"/>
      <c r="D33" s="42"/>
      <c r="E33" s="10"/>
      <c r="F33" s="10">
        <f t="shared" si="16"/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B33" s="10">
        <f t="shared" ref="AB33:AB34" si="19">SUM(H33:Z33)</f>
        <v>0</v>
      </c>
      <c r="AC33" s="10">
        <f t="shared" ref="AC33:AC34" si="20">F33-AB33</f>
        <v>0</v>
      </c>
      <c r="AD33" s="1"/>
    </row>
    <row r="34" spans="2:33" ht="30" customHeight="1">
      <c r="B34" s="11" t="s">
        <v>109</v>
      </c>
      <c r="C34" s="11"/>
      <c r="D34" s="42"/>
      <c r="E34" s="10"/>
      <c r="F34" s="10">
        <f t="shared" si="16"/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B34" s="10">
        <f t="shared" si="19"/>
        <v>0</v>
      </c>
      <c r="AC34" s="10">
        <f t="shared" si="20"/>
        <v>0</v>
      </c>
      <c r="AD34" s="1"/>
    </row>
    <row r="35" spans="2:33" ht="30" customHeight="1">
      <c r="B35" s="4" t="s">
        <v>2</v>
      </c>
      <c r="C35" s="4"/>
      <c r="D35" s="43"/>
      <c r="E35" s="45"/>
      <c r="F35" s="45">
        <f>SUM(F36:F42)</f>
        <v>0</v>
      </c>
      <c r="H35" s="45">
        <f t="shared" ref="H35:Z35" si="21">SUM(H36:H42)</f>
        <v>0</v>
      </c>
      <c r="I35" s="45">
        <f t="shared" si="21"/>
        <v>0</v>
      </c>
      <c r="J35" s="45">
        <f t="shared" si="21"/>
        <v>0</v>
      </c>
      <c r="K35" s="45">
        <f t="shared" si="21"/>
        <v>0</v>
      </c>
      <c r="L35" s="45">
        <f t="shared" si="21"/>
        <v>0</v>
      </c>
      <c r="M35" s="45">
        <f t="shared" si="21"/>
        <v>0</v>
      </c>
      <c r="N35" s="45">
        <f t="shared" si="21"/>
        <v>0</v>
      </c>
      <c r="O35" s="45">
        <f t="shared" si="21"/>
        <v>0</v>
      </c>
      <c r="P35" s="45">
        <f t="shared" si="21"/>
        <v>0</v>
      </c>
      <c r="Q35" s="45">
        <f t="shared" si="21"/>
        <v>0</v>
      </c>
      <c r="R35" s="45">
        <f t="shared" si="21"/>
        <v>0</v>
      </c>
      <c r="S35" s="45">
        <f t="shared" si="21"/>
        <v>0</v>
      </c>
      <c r="T35" s="45">
        <f t="shared" si="21"/>
        <v>0</v>
      </c>
      <c r="U35" s="45">
        <f t="shared" si="21"/>
        <v>0</v>
      </c>
      <c r="V35" s="45">
        <f t="shared" si="21"/>
        <v>0</v>
      </c>
      <c r="W35" s="45">
        <f t="shared" si="21"/>
        <v>0</v>
      </c>
      <c r="X35" s="45">
        <f t="shared" si="21"/>
        <v>0</v>
      </c>
      <c r="Y35" s="45">
        <f t="shared" si="21"/>
        <v>0</v>
      </c>
      <c r="Z35" s="45">
        <f t="shared" si="21"/>
        <v>0</v>
      </c>
      <c r="AB35" s="45">
        <f t="shared" ref="AB35:AC35" si="22">SUM(AB36:AB42)</f>
        <v>0</v>
      </c>
      <c r="AC35" s="45">
        <f t="shared" si="22"/>
        <v>0</v>
      </c>
      <c r="AD35" s="1"/>
    </row>
    <row r="36" spans="2:33" ht="30" customHeight="1">
      <c r="B36" s="11" t="s">
        <v>82</v>
      </c>
      <c r="C36" s="11"/>
      <c r="D36" s="42"/>
      <c r="E36" s="10"/>
      <c r="F36" s="10">
        <f t="shared" si="16"/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B36" s="10">
        <f>SUM(H36:Z36)</f>
        <v>0</v>
      </c>
      <c r="AC36" s="10">
        <f>F36-AB36</f>
        <v>0</v>
      </c>
      <c r="AD36" s="1"/>
    </row>
    <row r="37" spans="2:33" ht="30" customHeight="1">
      <c r="B37" s="11" t="s">
        <v>55</v>
      </c>
      <c r="C37" s="11"/>
      <c r="D37" s="42"/>
      <c r="E37" s="10"/>
      <c r="F37" s="10">
        <f t="shared" si="16"/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B37" s="10">
        <f>SUM(H37:Z37)</f>
        <v>0</v>
      </c>
      <c r="AC37" s="10">
        <f>F37-AB37</f>
        <v>0</v>
      </c>
      <c r="AD37" s="2"/>
      <c r="AG37" s="50"/>
    </row>
    <row r="38" spans="2:33" ht="30" customHeight="1">
      <c r="B38" s="11" t="s">
        <v>56</v>
      </c>
      <c r="C38" s="11"/>
      <c r="D38" s="42"/>
      <c r="E38" s="10"/>
      <c r="F38" s="10">
        <f t="shared" si="16"/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B38" s="10">
        <f>SUM(H38:Z38)</f>
        <v>0</v>
      </c>
      <c r="AC38" s="10">
        <f>F38-AB38</f>
        <v>0</v>
      </c>
      <c r="AD38" s="1"/>
    </row>
    <row r="39" spans="2:33" ht="30" customHeight="1">
      <c r="B39" s="11" t="s">
        <v>76</v>
      </c>
      <c r="C39" s="11"/>
      <c r="D39" s="42"/>
      <c r="E39" s="10"/>
      <c r="F39" s="10">
        <f t="shared" si="16"/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B39" s="10">
        <f t="shared" ref="AB39:AB42" si="23">SUM(H39:Z39)</f>
        <v>0</v>
      </c>
      <c r="AC39" s="10">
        <f t="shared" ref="AC39:AC42" si="24">F39-AB39</f>
        <v>0</v>
      </c>
      <c r="AD39" s="1"/>
    </row>
    <row r="40" spans="2:33" ht="30" customHeight="1">
      <c r="B40" s="11" t="s">
        <v>112</v>
      </c>
      <c r="C40" s="11"/>
      <c r="D40" s="42"/>
      <c r="E40" s="10"/>
      <c r="F40" s="10">
        <f t="shared" si="16"/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B40" s="10">
        <f t="shared" si="23"/>
        <v>0</v>
      </c>
      <c r="AC40" s="10">
        <f t="shared" si="24"/>
        <v>0</v>
      </c>
      <c r="AD40" s="1"/>
    </row>
    <row r="41" spans="2:33" ht="30" customHeight="1">
      <c r="B41" s="11" t="s">
        <v>110</v>
      </c>
      <c r="C41" s="11"/>
      <c r="D41" s="42"/>
      <c r="E41" s="10"/>
      <c r="F41" s="10">
        <f t="shared" si="16"/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B41" s="10">
        <f t="shared" si="23"/>
        <v>0</v>
      </c>
      <c r="AC41" s="10">
        <f t="shared" si="24"/>
        <v>0</v>
      </c>
      <c r="AD41" s="1"/>
    </row>
    <row r="42" spans="2:33" ht="30" customHeight="1">
      <c r="B42" s="11" t="s">
        <v>111</v>
      </c>
      <c r="C42" s="11"/>
      <c r="D42" s="42"/>
      <c r="E42" s="10"/>
      <c r="F42" s="10">
        <f t="shared" si="16"/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B42" s="10">
        <f t="shared" si="23"/>
        <v>0</v>
      </c>
      <c r="AC42" s="10">
        <f t="shared" si="24"/>
        <v>0</v>
      </c>
      <c r="AD42" s="1"/>
    </row>
    <row r="43" spans="2:33" ht="30" customHeight="1">
      <c r="B43" s="4" t="s">
        <v>3</v>
      </c>
      <c r="C43" s="4"/>
      <c r="D43" s="43"/>
      <c r="E43" s="45"/>
      <c r="F43" s="45">
        <f>SUM(F44:F51)</f>
        <v>0</v>
      </c>
      <c r="H43" s="45">
        <f t="shared" ref="H43:Z43" si="25">SUM(H44:H51)</f>
        <v>0</v>
      </c>
      <c r="I43" s="45">
        <f t="shared" si="25"/>
        <v>0</v>
      </c>
      <c r="J43" s="45">
        <f t="shared" si="25"/>
        <v>0</v>
      </c>
      <c r="K43" s="45">
        <f t="shared" si="25"/>
        <v>0</v>
      </c>
      <c r="L43" s="45">
        <f t="shared" si="25"/>
        <v>0</v>
      </c>
      <c r="M43" s="45">
        <f t="shared" si="25"/>
        <v>0</v>
      </c>
      <c r="N43" s="45">
        <f t="shared" si="25"/>
        <v>0</v>
      </c>
      <c r="O43" s="45">
        <f t="shared" si="25"/>
        <v>0</v>
      </c>
      <c r="P43" s="45">
        <f t="shared" si="25"/>
        <v>0</v>
      </c>
      <c r="Q43" s="45">
        <f t="shared" si="25"/>
        <v>0</v>
      </c>
      <c r="R43" s="45">
        <f t="shared" si="25"/>
        <v>0</v>
      </c>
      <c r="S43" s="45">
        <f t="shared" si="25"/>
        <v>0</v>
      </c>
      <c r="T43" s="45">
        <f t="shared" si="25"/>
        <v>0</v>
      </c>
      <c r="U43" s="45">
        <f t="shared" si="25"/>
        <v>0</v>
      </c>
      <c r="V43" s="45">
        <f t="shared" si="25"/>
        <v>0</v>
      </c>
      <c r="W43" s="45">
        <f t="shared" si="25"/>
        <v>0</v>
      </c>
      <c r="X43" s="45">
        <f t="shared" si="25"/>
        <v>0</v>
      </c>
      <c r="Y43" s="45">
        <f t="shared" si="25"/>
        <v>0</v>
      </c>
      <c r="Z43" s="45">
        <f t="shared" si="25"/>
        <v>0</v>
      </c>
      <c r="AB43" s="45">
        <f t="shared" ref="AB43:AC43" si="26">SUM(AB44:AB51)</f>
        <v>0</v>
      </c>
      <c r="AC43" s="45">
        <f t="shared" si="26"/>
        <v>0</v>
      </c>
      <c r="AD43" s="1"/>
    </row>
    <row r="44" spans="2:33" ht="30" customHeight="1">
      <c r="B44" s="11" t="s">
        <v>46</v>
      </c>
      <c r="C44" s="11"/>
      <c r="D44" s="42"/>
      <c r="E44" s="10"/>
      <c r="F44" s="10">
        <f t="shared" si="16"/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B44" s="10">
        <f t="shared" ref="AB44:AB53" si="27">SUM(H44:Z44)</f>
        <v>0</v>
      </c>
      <c r="AC44" s="10">
        <f t="shared" ref="AC44:AC53" si="28">F44-AB44</f>
        <v>0</v>
      </c>
      <c r="AD44" s="1"/>
    </row>
    <row r="45" spans="2:33" ht="30" customHeight="1">
      <c r="B45" s="11" t="s">
        <v>51</v>
      </c>
      <c r="C45" s="11"/>
      <c r="D45" s="42"/>
      <c r="E45" s="10"/>
      <c r="F45" s="10">
        <f t="shared" si="16"/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>
        <f t="shared" si="27"/>
        <v>0</v>
      </c>
      <c r="AC45" s="10">
        <f t="shared" si="28"/>
        <v>0</v>
      </c>
      <c r="AD45" s="1"/>
    </row>
    <row r="46" spans="2:33" ht="30" customHeight="1">
      <c r="B46" s="11" t="s">
        <v>52</v>
      </c>
      <c r="C46" s="11"/>
      <c r="D46" s="42"/>
      <c r="E46" s="10"/>
      <c r="F46" s="10">
        <f t="shared" si="16"/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B46" s="10">
        <f t="shared" si="27"/>
        <v>0</v>
      </c>
      <c r="AC46" s="10">
        <f t="shared" si="28"/>
        <v>0</v>
      </c>
      <c r="AD46" s="1"/>
    </row>
    <row r="47" spans="2:33" ht="30" customHeight="1">
      <c r="B47" s="11" t="s">
        <v>67</v>
      </c>
      <c r="C47" s="11"/>
      <c r="D47" s="42"/>
      <c r="E47" s="10"/>
      <c r="F47" s="10">
        <f t="shared" si="16"/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B47" s="10">
        <f t="shared" si="27"/>
        <v>0</v>
      </c>
      <c r="AC47" s="10">
        <f t="shared" si="28"/>
        <v>0</v>
      </c>
      <c r="AD47" s="1"/>
    </row>
    <row r="48" spans="2:33" ht="30" customHeight="1">
      <c r="B48" s="11" t="s">
        <v>53</v>
      </c>
      <c r="C48" s="11"/>
      <c r="D48" s="42"/>
      <c r="E48" s="10"/>
      <c r="F48" s="10">
        <f t="shared" si="16"/>
        <v>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B48" s="10">
        <f t="shared" si="27"/>
        <v>0</v>
      </c>
      <c r="AC48" s="10">
        <f t="shared" si="28"/>
        <v>0</v>
      </c>
      <c r="AD48" s="1"/>
    </row>
    <row r="49" spans="2:31" ht="30" customHeight="1">
      <c r="B49" s="11" t="s">
        <v>54</v>
      </c>
      <c r="C49" s="11"/>
      <c r="D49" s="42"/>
      <c r="E49" s="10"/>
      <c r="F49" s="10">
        <f t="shared" si="16"/>
        <v>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B49" s="10">
        <f t="shared" si="27"/>
        <v>0</v>
      </c>
      <c r="AC49" s="10">
        <f t="shared" si="28"/>
        <v>0</v>
      </c>
      <c r="AD49" s="1"/>
    </row>
    <row r="50" spans="2:31" ht="30" customHeight="1">
      <c r="B50" s="11" t="s">
        <v>68</v>
      </c>
      <c r="C50" s="11"/>
      <c r="D50" s="42"/>
      <c r="E50" s="10"/>
      <c r="F50" s="10">
        <f t="shared" si="16"/>
        <v>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B50" s="10">
        <f t="shared" si="27"/>
        <v>0</v>
      </c>
      <c r="AC50" s="10">
        <f t="shared" si="28"/>
        <v>0</v>
      </c>
      <c r="AD50" s="1"/>
    </row>
    <row r="51" spans="2:31" s="2" customFormat="1" ht="30" customHeight="1">
      <c r="B51" s="11" t="s">
        <v>69</v>
      </c>
      <c r="C51" s="11"/>
      <c r="D51" s="42"/>
      <c r="E51" s="10"/>
      <c r="F51" s="10">
        <f t="shared" si="16"/>
        <v>0</v>
      </c>
      <c r="G5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/>
      <c r="AB51" s="10">
        <f t="shared" si="27"/>
        <v>0</v>
      </c>
      <c r="AC51" s="10">
        <f t="shared" si="28"/>
        <v>0</v>
      </c>
      <c r="AE51" s="1"/>
    </row>
    <row r="52" spans="2:31" s="2" customFormat="1" ht="30" customHeight="1">
      <c r="B52" s="11"/>
      <c r="C52" s="11"/>
      <c r="D52" s="42"/>
      <c r="E52" s="10"/>
      <c r="F52" s="10">
        <f t="shared" ref="F52:F53" si="29">E52*D52</f>
        <v>0</v>
      </c>
      <c r="G5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/>
      <c r="AB52" s="10">
        <f t="shared" si="27"/>
        <v>0</v>
      </c>
      <c r="AC52" s="10">
        <f t="shared" si="28"/>
        <v>0</v>
      </c>
      <c r="AE52" s="1"/>
    </row>
    <row r="53" spans="2:31" s="2" customFormat="1" ht="30" customHeight="1">
      <c r="B53" s="11"/>
      <c r="C53" s="11"/>
      <c r="D53" s="42"/>
      <c r="E53" s="10"/>
      <c r="F53" s="10">
        <f t="shared" si="29"/>
        <v>0</v>
      </c>
      <c r="G53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/>
      <c r="AB53" s="10">
        <f t="shared" si="27"/>
        <v>0</v>
      </c>
      <c r="AC53" s="10">
        <f t="shared" si="28"/>
        <v>0</v>
      </c>
      <c r="AE53" s="1"/>
    </row>
    <row r="54" spans="2:31" ht="30" customHeight="1">
      <c r="B54" s="4" t="s">
        <v>4</v>
      </c>
      <c r="C54" s="4"/>
      <c r="D54" s="43"/>
      <c r="E54" s="45"/>
      <c r="F54" s="45">
        <f>F55</f>
        <v>0</v>
      </c>
      <c r="H54" s="45">
        <f t="shared" ref="H54:AC54" si="30">H55</f>
        <v>0</v>
      </c>
      <c r="I54" s="45">
        <f t="shared" si="30"/>
        <v>0</v>
      </c>
      <c r="J54" s="45">
        <f t="shared" si="30"/>
        <v>0</v>
      </c>
      <c r="K54" s="45">
        <f t="shared" si="30"/>
        <v>0</v>
      </c>
      <c r="L54" s="45">
        <f t="shared" si="30"/>
        <v>0</v>
      </c>
      <c r="M54" s="45">
        <f t="shared" si="30"/>
        <v>0</v>
      </c>
      <c r="N54" s="45">
        <f t="shared" si="30"/>
        <v>0</v>
      </c>
      <c r="O54" s="45">
        <f t="shared" si="30"/>
        <v>0</v>
      </c>
      <c r="P54" s="45">
        <f t="shared" si="30"/>
        <v>0</v>
      </c>
      <c r="Q54" s="45">
        <f t="shared" si="30"/>
        <v>0</v>
      </c>
      <c r="R54" s="45">
        <f t="shared" si="30"/>
        <v>0</v>
      </c>
      <c r="S54" s="45">
        <f t="shared" si="30"/>
        <v>0</v>
      </c>
      <c r="T54" s="45">
        <f t="shared" si="30"/>
        <v>0</v>
      </c>
      <c r="U54" s="45">
        <f t="shared" si="30"/>
        <v>0</v>
      </c>
      <c r="V54" s="45">
        <f t="shared" si="30"/>
        <v>0</v>
      </c>
      <c r="W54" s="45">
        <f t="shared" si="30"/>
        <v>0</v>
      </c>
      <c r="X54" s="45">
        <f t="shared" si="30"/>
        <v>0</v>
      </c>
      <c r="Y54" s="45">
        <f t="shared" si="30"/>
        <v>0</v>
      </c>
      <c r="Z54" s="45">
        <f t="shared" si="30"/>
        <v>0</v>
      </c>
      <c r="AB54" s="45">
        <f t="shared" si="30"/>
        <v>0</v>
      </c>
      <c r="AC54" s="45">
        <f t="shared" si="30"/>
        <v>0</v>
      </c>
      <c r="AD54" s="1"/>
    </row>
    <row r="55" spans="2:31" ht="30" customHeight="1">
      <c r="B55" s="11" t="s">
        <v>83</v>
      </c>
      <c r="C55" s="11"/>
      <c r="D55" s="42"/>
      <c r="E55" s="10"/>
      <c r="F55" s="10">
        <f t="shared" si="16"/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B55" s="10">
        <f>SUM(H55:Z55)</f>
        <v>0</v>
      </c>
      <c r="AC55" s="10">
        <f>F55-AB55</f>
        <v>0</v>
      </c>
      <c r="AD55" s="51"/>
    </row>
    <row r="56" spans="2:31" ht="30" customHeight="1">
      <c r="B56" s="4" t="s">
        <v>7</v>
      </c>
      <c r="C56" s="4"/>
      <c r="D56" s="43"/>
      <c r="E56" s="45"/>
      <c r="F56" s="45">
        <f>SUM(F57:F65)</f>
        <v>0</v>
      </c>
      <c r="H56" s="45">
        <f t="shared" ref="H56:Z56" si="31">SUM(H57:H65)</f>
        <v>0</v>
      </c>
      <c r="I56" s="45">
        <f t="shared" si="31"/>
        <v>0</v>
      </c>
      <c r="J56" s="45">
        <f t="shared" si="31"/>
        <v>0</v>
      </c>
      <c r="K56" s="45">
        <f t="shared" si="31"/>
        <v>0</v>
      </c>
      <c r="L56" s="45">
        <f t="shared" si="31"/>
        <v>0</v>
      </c>
      <c r="M56" s="45">
        <f t="shared" si="31"/>
        <v>0</v>
      </c>
      <c r="N56" s="45">
        <f t="shared" si="31"/>
        <v>0</v>
      </c>
      <c r="O56" s="45">
        <f t="shared" si="31"/>
        <v>0</v>
      </c>
      <c r="P56" s="45">
        <f t="shared" si="31"/>
        <v>0</v>
      </c>
      <c r="Q56" s="45">
        <f t="shared" si="31"/>
        <v>0</v>
      </c>
      <c r="R56" s="45">
        <f t="shared" si="31"/>
        <v>0</v>
      </c>
      <c r="S56" s="45">
        <f t="shared" si="31"/>
        <v>0</v>
      </c>
      <c r="T56" s="45">
        <f t="shared" si="31"/>
        <v>0</v>
      </c>
      <c r="U56" s="45">
        <f t="shared" si="31"/>
        <v>0</v>
      </c>
      <c r="V56" s="45">
        <f t="shared" si="31"/>
        <v>0</v>
      </c>
      <c r="W56" s="45">
        <f t="shared" si="31"/>
        <v>0</v>
      </c>
      <c r="X56" s="45">
        <f t="shared" si="31"/>
        <v>0</v>
      </c>
      <c r="Y56" s="45">
        <f t="shared" si="31"/>
        <v>0</v>
      </c>
      <c r="Z56" s="45">
        <f t="shared" si="31"/>
        <v>0</v>
      </c>
      <c r="AB56" s="45">
        <f t="shared" ref="AB56:AC56" si="32">SUM(AB57:AB65)</f>
        <v>0</v>
      </c>
      <c r="AC56" s="45">
        <f t="shared" si="32"/>
        <v>0</v>
      </c>
      <c r="AD56" s="1"/>
    </row>
    <row r="57" spans="2:31" ht="30" customHeight="1">
      <c r="B57" s="11" t="s">
        <v>113</v>
      </c>
      <c r="C57" s="11"/>
      <c r="D57" s="42"/>
      <c r="E57" s="10"/>
      <c r="F57" s="10">
        <f t="shared" si="16"/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B57" s="10">
        <f>SUM(H57:Z57)</f>
        <v>0</v>
      </c>
      <c r="AC57" s="10">
        <f>F57-AB57</f>
        <v>0</v>
      </c>
    </row>
    <row r="58" spans="2:31" ht="30" customHeight="1">
      <c r="B58" s="103" t="s">
        <v>114</v>
      </c>
      <c r="C58" s="11"/>
      <c r="D58" s="42"/>
      <c r="E58" s="10"/>
      <c r="F58" s="10">
        <f t="shared" si="16"/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B58" s="10">
        <f>SUM(H58:Z58)</f>
        <v>0</v>
      </c>
      <c r="AC58" s="10">
        <f>F58-AB58</f>
        <v>0</v>
      </c>
    </row>
    <row r="59" spans="2:31" ht="30" customHeight="1">
      <c r="B59" s="3" t="s">
        <v>115</v>
      </c>
      <c r="C59" s="3"/>
      <c r="D59" s="42"/>
      <c r="E59" s="10"/>
      <c r="F59" s="10">
        <f>E59*D59</f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B59" s="10">
        <f>SUM(H59:Z59)</f>
        <v>0</v>
      </c>
      <c r="AC59" s="10">
        <f>F59-AB59</f>
        <v>0</v>
      </c>
      <c r="AD59" s="1"/>
    </row>
    <row r="60" spans="2:31" ht="30" customHeight="1">
      <c r="B60" s="11" t="s">
        <v>26</v>
      </c>
      <c r="C60" s="3"/>
      <c r="D60" s="42"/>
      <c r="E60" s="10"/>
      <c r="F60" s="10">
        <f t="shared" ref="F60:F65" si="33">E60*D60</f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B60" s="10">
        <f t="shared" ref="AB60:AB65" si="34">SUM(H60:Z60)</f>
        <v>0</v>
      </c>
      <c r="AC60" s="10">
        <f t="shared" ref="AC60:AC65" si="35">F60-AB60</f>
        <v>0</v>
      </c>
      <c r="AD60" s="1"/>
    </row>
    <row r="61" spans="2:31" ht="30" customHeight="1">
      <c r="B61" s="11" t="s">
        <v>27</v>
      </c>
      <c r="C61" s="3"/>
      <c r="D61" s="42"/>
      <c r="E61" s="10"/>
      <c r="F61" s="10">
        <f t="shared" si="33"/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B61" s="10">
        <f t="shared" si="34"/>
        <v>0</v>
      </c>
      <c r="AC61" s="10">
        <f t="shared" si="35"/>
        <v>0</v>
      </c>
      <c r="AD61" s="1"/>
    </row>
    <row r="62" spans="2:31" ht="30" customHeight="1">
      <c r="B62" s="11" t="s">
        <v>116</v>
      </c>
      <c r="C62" s="3"/>
      <c r="D62" s="42"/>
      <c r="E62" s="10"/>
      <c r="F62" s="10">
        <f t="shared" si="33"/>
        <v>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B62" s="10">
        <f t="shared" si="34"/>
        <v>0</v>
      </c>
      <c r="AC62" s="10">
        <f t="shared" si="35"/>
        <v>0</v>
      </c>
      <c r="AD62" s="1"/>
    </row>
    <row r="63" spans="2:31" ht="30" customHeight="1">
      <c r="B63" s="11" t="s">
        <v>117</v>
      </c>
      <c r="C63" s="3"/>
      <c r="D63" s="42"/>
      <c r="E63" s="10"/>
      <c r="F63" s="10">
        <f t="shared" si="33"/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B63" s="10">
        <f t="shared" si="34"/>
        <v>0</v>
      </c>
      <c r="AC63" s="10">
        <f t="shared" si="35"/>
        <v>0</v>
      </c>
      <c r="AD63" s="1"/>
    </row>
    <row r="64" spans="2:31" ht="30" customHeight="1">
      <c r="B64" s="3"/>
      <c r="C64" s="3"/>
      <c r="D64" s="42"/>
      <c r="E64" s="10"/>
      <c r="F64" s="10">
        <f t="shared" si="33"/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B64" s="10">
        <f t="shared" si="34"/>
        <v>0</v>
      </c>
      <c r="AC64" s="10">
        <f t="shared" si="35"/>
        <v>0</v>
      </c>
      <c r="AD64" s="1"/>
    </row>
    <row r="65" spans="2:30" ht="30" customHeight="1">
      <c r="B65" s="3"/>
      <c r="C65" s="3"/>
      <c r="D65" s="42"/>
      <c r="E65" s="10"/>
      <c r="F65" s="10">
        <f t="shared" si="33"/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B65" s="10">
        <f t="shared" si="34"/>
        <v>0</v>
      </c>
      <c r="AC65" s="10">
        <f t="shared" si="35"/>
        <v>0</v>
      </c>
      <c r="AD65" s="1"/>
    </row>
    <row r="66" spans="2:30" s="2" customFormat="1" ht="30" customHeight="1">
      <c r="B66" s="4" t="s">
        <v>13</v>
      </c>
      <c r="C66" s="4"/>
      <c r="D66" s="43"/>
      <c r="E66" s="45"/>
      <c r="F66" s="45">
        <f>SUM(F67:F72)</f>
        <v>0</v>
      </c>
      <c r="G66"/>
      <c r="H66" s="45">
        <f t="shared" ref="H66:Z66" si="36">SUM(H67:H72)</f>
        <v>0</v>
      </c>
      <c r="I66" s="45">
        <f t="shared" si="36"/>
        <v>0</v>
      </c>
      <c r="J66" s="45">
        <f t="shared" si="36"/>
        <v>0</v>
      </c>
      <c r="K66" s="45">
        <f t="shared" si="36"/>
        <v>0</v>
      </c>
      <c r="L66" s="45">
        <f t="shared" si="36"/>
        <v>0</v>
      </c>
      <c r="M66" s="45">
        <f t="shared" si="36"/>
        <v>0</v>
      </c>
      <c r="N66" s="45">
        <f t="shared" si="36"/>
        <v>0</v>
      </c>
      <c r="O66" s="45">
        <f t="shared" si="36"/>
        <v>0</v>
      </c>
      <c r="P66" s="45">
        <f t="shared" si="36"/>
        <v>0</v>
      </c>
      <c r="Q66" s="45">
        <f t="shared" si="36"/>
        <v>0</v>
      </c>
      <c r="R66" s="45">
        <f t="shared" si="36"/>
        <v>0</v>
      </c>
      <c r="S66" s="45">
        <f t="shared" si="36"/>
        <v>0</v>
      </c>
      <c r="T66" s="45">
        <f t="shared" si="36"/>
        <v>0</v>
      </c>
      <c r="U66" s="45">
        <f t="shared" si="36"/>
        <v>0</v>
      </c>
      <c r="V66" s="45">
        <f t="shared" si="36"/>
        <v>0</v>
      </c>
      <c r="W66" s="45">
        <f t="shared" si="36"/>
        <v>0</v>
      </c>
      <c r="X66" s="45">
        <f t="shared" si="36"/>
        <v>0</v>
      </c>
      <c r="Y66" s="45">
        <f t="shared" si="36"/>
        <v>0</v>
      </c>
      <c r="Z66" s="45">
        <f t="shared" si="36"/>
        <v>0</v>
      </c>
      <c r="AA66"/>
      <c r="AB66" s="45">
        <f t="shared" ref="AB66:AC66" si="37">SUM(AB67:AB72)</f>
        <v>0</v>
      </c>
      <c r="AC66" s="45">
        <f t="shared" si="37"/>
        <v>0</v>
      </c>
    </row>
    <row r="67" spans="2:30" ht="30" customHeight="1">
      <c r="B67" s="11" t="s">
        <v>70</v>
      </c>
      <c r="C67" s="11"/>
      <c r="D67" s="42"/>
      <c r="E67" s="10"/>
      <c r="F67" s="10">
        <f t="shared" ref="F67:F72" si="38">E67</f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B67" s="10">
        <f>SUM(H67:Z67)</f>
        <v>0</v>
      </c>
      <c r="AC67" s="10">
        <f>F67-AB67</f>
        <v>0</v>
      </c>
    </row>
    <row r="68" spans="2:30" ht="30" customHeight="1">
      <c r="B68" s="11" t="s">
        <v>42</v>
      </c>
      <c r="C68" s="11"/>
      <c r="D68" s="42"/>
      <c r="E68" s="10"/>
      <c r="F68" s="10">
        <f t="shared" si="38"/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B68" s="10">
        <f>SUM(H68:Z68)</f>
        <v>0</v>
      </c>
      <c r="AC68" s="10">
        <f>F68-AB68</f>
        <v>0</v>
      </c>
    </row>
    <row r="69" spans="2:30" ht="30" customHeight="1">
      <c r="B69" s="11" t="s">
        <v>84</v>
      </c>
      <c r="C69" s="11"/>
      <c r="D69" s="42"/>
      <c r="E69" s="10"/>
      <c r="F69" s="10">
        <f t="shared" si="38"/>
        <v>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B69" s="10">
        <f t="shared" ref="AB69:AB72" si="39">SUM(H69:Z69)</f>
        <v>0</v>
      </c>
      <c r="AC69" s="10">
        <f t="shared" ref="AC69:AC72" si="40">F69-AB69</f>
        <v>0</v>
      </c>
    </row>
    <row r="70" spans="2:30" ht="30" customHeight="1">
      <c r="B70" s="11" t="s">
        <v>85</v>
      </c>
      <c r="C70" s="11"/>
      <c r="D70" s="42"/>
      <c r="E70" s="10"/>
      <c r="F70" s="10">
        <f t="shared" si="38"/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B70" s="10">
        <f t="shared" si="39"/>
        <v>0</v>
      </c>
      <c r="AC70" s="10">
        <f t="shared" si="40"/>
        <v>0</v>
      </c>
    </row>
    <row r="71" spans="2:30" ht="30" customHeight="1">
      <c r="B71" s="11"/>
      <c r="C71" s="11"/>
      <c r="D71" s="42"/>
      <c r="E71" s="10"/>
      <c r="F71" s="10">
        <f t="shared" si="38"/>
        <v>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B71" s="10">
        <f t="shared" ref="AB71" si="41">SUM(H71:Z71)</f>
        <v>0</v>
      </c>
      <c r="AC71" s="10">
        <f t="shared" ref="AC71" si="42">F71-AB71</f>
        <v>0</v>
      </c>
    </row>
    <row r="72" spans="2:30" ht="30" customHeight="1">
      <c r="B72" s="11"/>
      <c r="C72" s="11"/>
      <c r="D72" s="42"/>
      <c r="E72" s="10"/>
      <c r="F72" s="10">
        <f t="shared" si="38"/>
        <v>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B72" s="10">
        <f t="shared" si="39"/>
        <v>0</v>
      </c>
      <c r="AC72" s="10">
        <f t="shared" si="40"/>
        <v>0</v>
      </c>
    </row>
    <row r="73" spans="2:30" ht="30" customHeight="1">
      <c r="B73" s="4" t="s">
        <v>5</v>
      </c>
      <c r="C73" s="4"/>
      <c r="D73" s="43"/>
      <c r="E73" s="45"/>
      <c r="F73" s="45">
        <f>SUM(F74:F82)</f>
        <v>0</v>
      </c>
      <c r="H73" s="45">
        <f t="shared" ref="H73:Z73" si="43">SUM(H74:H82)</f>
        <v>0</v>
      </c>
      <c r="I73" s="45">
        <f t="shared" si="43"/>
        <v>0</v>
      </c>
      <c r="J73" s="45">
        <f t="shared" si="43"/>
        <v>0</v>
      </c>
      <c r="K73" s="45">
        <f t="shared" si="43"/>
        <v>0</v>
      </c>
      <c r="L73" s="45">
        <f t="shared" si="43"/>
        <v>0</v>
      </c>
      <c r="M73" s="45">
        <f t="shared" si="43"/>
        <v>0</v>
      </c>
      <c r="N73" s="45">
        <f t="shared" si="43"/>
        <v>0</v>
      </c>
      <c r="O73" s="45">
        <f t="shared" si="43"/>
        <v>0</v>
      </c>
      <c r="P73" s="45">
        <f t="shared" si="43"/>
        <v>0</v>
      </c>
      <c r="Q73" s="45">
        <f t="shared" si="43"/>
        <v>0</v>
      </c>
      <c r="R73" s="45">
        <f t="shared" si="43"/>
        <v>0</v>
      </c>
      <c r="S73" s="45">
        <f t="shared" si="43"/>
        <v>0</v>
      </c>
      <c r="T73" s="45">
        <f t="shared" si="43"/>
        <v>0</v>
      </c>
      <c r="U73" s="45">
        <f t="shared" si="43"/>
        <v>0</v>
      </c>
      <c r="V73" s="45">
        <f t="shared" si="43"/>
        <v>0</v>
      </c>
      <c r="W73" s="45">
        <f t="shared" si="43"/>
        <v>0</v>
      </c>
      <c r="X73" s="45">
        <f t="shared" si="43"/>
        <v>0</v>
      </c>
      <c r="Y73" s="45">
        <f t="shared" si="43"/>
        <v>0</v>
      </c>
      <c r="Z73" s="45">
        <f t="shared" si="43"/>
        <v>0</v>
      </c>
      <c r="AB73" s="45">
        <f t="shared" ref="AB73:AC73" si="44">SUM(AB74:AB82)</f>
        <v>0</v>
      </c>
      <c r="AC73" s="45">
        <f t="shared" si="44"/>
        <v>0</v>
      </c>
    </row>
    <row r="74" spans="2:30" ht="30" customHeight="1">
      <c r="B74" s="11" t="s">
        <v>19</v>
      </c>
      <c r="C74" s="11"/>
      <c r="D74" s="42"/>
      <c r="E74" s="10"/>
      <c r="F74" s="10">
        <f t="shared" si="16"/>
        <v>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B74" s="10">
        <f>SUM(H74:Z74)</f>
        <v>0</v>
      </c>
      <c r="AC74" s="10">
        <f>F74-AB74</f>
        <v>0</v>
      </c>
    </row>
    <row r="75" spans="2:30" ht="30" customHeight="1">
      <c r="B75" s="11" t="s">
        <v>118</v>
      </c>
      <c r="C75" s="11"/>
      <c r="D75" s="42"/>
      <c r="E75" s="10"/>
      <c r="F75" s="10">
        <f t="shared" si="16"/>
        <v>0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B75" s="10">
        <f>SUM(H75:Z75)</f>
        <v>0</v>
      </c>
      <c r="AC75" s="10">
        <f>F75-AB75</f>
        <v>0</v>
      </c>
    </row>
    <row r="76" spans="2:30" ht="30" customHeight="1">
      <c r="B76" s="11" t="s">
        <v>20</v>
      </c>
      <c r="C76" s="11"/>
      <c r="D76" s="42"/>
      <c r="E76" s="10"/>
      <c r="F76" s="10">
        <f t="shared" si="16"/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B76" s="10">
        <f>SUM(H76:Z76)</f>
        <v>0</v>
      </c>
      <c r="AC76" s="10">
        <f>F76-AB76</f>
        <v>0</v>
      </c>
    </row>
    <row r="77" spans="2:30" ht="30" customHeight="1">
      <c r="B77" s="11" t="s">
        <v>21</v>
      </c>
      <c r="C77" s="11"/>
      <c r="D77" s="42"/>
      <c r="E77" s="10"/>
      <c r="F77" s="10">
        <f t="shared" si="16"/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B77" s="10">
        <f t="shared" ref="AB77:AB82" si="45">SUM(H77:Z77)</f>
        <v>0</v>
      </c>
      <c r="AC77" s="10">
        <f t="shared" ref="AC77:AC82" si="46">F77-AB77</f>
        <v>0</v>
      </c>
    </row>
    <row r="78" spans="2:30" ht="30" customHeight="1">
      <c r="B78" s="11" t="s">
        <v>22</v>
      </c>
      <c r="C78" s="11"/>
      <c r="D78" s="42"/>
      <c r="E78" s="10"/>
      <c r="F78" s="10">
        <f t="shared" si="16"/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B78" s="10">
        <f t="shared" si="45"/>
        <v>0</v>
      </c>
      <c r="AC78" s="10">
        <f t="shared" si="46"/>
        <v>0</v>
      </c>
    </row>
    <row r="79" spans="2:30" ht="30" customHeight="1">
      <c r="B79" s="11" t="s">
        <v>23</v>
      </c>
      <c r="C79" s="11"/>
      <c r="D79" s="42"/>
      <c r="E79" s="10"/>
      <c r="F79" s="10">
        <f t="shared" si="16"/>
        <v>0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B79" s="10">
        <f t="shared" si="45"/>
        <v>0</v>
      </c>
      <c r="AC79" s="10">
        <f t="shared" si="46"/>
        <v>0</v>
      </c>
    </row>
    <row r="80" spans="2:30" ht="30" customHeight="1">
      <c r="B80" s="11" t="s">
        <v>24</v>
      </c>
      <c r="C80" s="11"/>
      <c r="D80" s="42"/>
      <c r="E80" s="10"/>
      <c r="F80" s="10">
        <f t="shared" si="16"/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B80" s="10">
        <f t="shared" si="45"/>
        <v>0</v>
      </c>
      <c r="AC80" s="10">
        <f t="shared" si="46"/>
        <v>0</v>
      </c>
    </row>
    <row r="81" spans="2:30" ht="30" customHeight="1">
      <c r="B81" s="11" t="s">
        <v>119</v>
      </c>
      <c r="C81" s="11"/>
      <c r="D81" s="42"/>
      <c r="E81" s="10"/>
      <c r="F81" s="10">
        <f t="shared" si="16"/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B81" s="10">
        <f t="shared" si="45"/>
        <v>0</v>
      </c>
      <c r="AC81" s="10">
        <f t="shared" si="46"/>
        <v>0</v>
      </c>
    </row>
    <row r="82" spans="2:30" ht="30" customHeight="1">
      <c r="B82" s="11"/>
      <c r="C82" s="11"/>
      <c r="D82" s="42"/>
      <c r="E82" s="10"/>
      <c r="F82" s="10">
        <f t="shared" si="16"/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B82" s="10">
        <f t="shared" si="45"/>
        <v>0</v>
      </c>
      <c r="AC82" s="10">
        <f t="shared" si="46"/>
        <v>0</v>
      </c>
    </row>
    <row r="83" spans="2:30" ht="30" customHeight="1">
      <c r="B83" s="4" t="s">
        <v>15</v>
      </c>
      <c r="C83" s="4"/>
      <c r="D83" s="43"/>
      <c r="E83" s="45"/>
      <c r="F83" s="45">
        <f>SUM(F84:F90)</f>
        <v>0</v>
      </c>
      <c r="H83" s="45">
        <f t="shared" ref="H83:Z83" si="47">SUM(H84:H90)</f>
        <v>0</v>
      </c>
      <c r="I83" s="45">
        <f t="shared" si="47"/>
        <v>0</v>
      </c>
      <c r="J83" s="45">
        <f t="shared" si="47"/>
        <v>0</v>
      </c>
      <c r="K83" s="45">
        <f t="shared" si="47"/>
        <v>0</v>
      </c>
      <c r="L83" s="45">
        <f t="shared" si="47"/>
        <v>0</v>
      </c>
      <c r="M83" s="45">
        <f t="shared" si="47"/>
        <v>0</v>
      </c>
      <c r="N83" s="45">
        <f t="shared" si="47"/>
        <v>0</v>
      </c>
      <c r="O83" s="45">
        <f t="shared" si="47"/>
        <v>0</v>
      </c>
      <c r="P83" s="45">
        <f t="shared" si="47"/>
        <v>0</v>
      </c>
      <c r="Q83" s="45">
        <f t="shared" si="47"/>
        <v>0</v>
      </c>
      <c r="R83" s="45">
        <f t="shared" si="47"/>
        <v>0</v>
      </c>
      <c r="S83" s="45">
        <f t="shared" si="47"/>
        <v>0</v>
      </c>
      <c r="T83" s="45">
        <f t="shared" si="47"/>
        <v>0</v>
      </c>
      <c r="U83" s="45">
        <f t="shared" si="47"/>
        <v>0</v>
      </c>
      <c r="V83" s="45">
        <f t="shared" si="47"/>
        <v>0</v>
      </c>
      <c r="W83" s="45">
        <f t="shared" si="47"/>
        <v>0</v>
      </c>
      <c r="X83" s="45">
        <f t="shared" si="47"/>
        <v>0</v>
      </c>
      <c r="Y83" s="45">
        <f t="shared" si="47"/>
        <v>0</v>
      </c>
      <c r="Z83" s="45">
        <f t="shared" si="47"/>
        <v>0</v>
      </c>
      <c r="AB83" s="45">
        <f t="shared" ref="AB83:AC83" si="48">SUM(AB84:AB90)</f>
        <v>0</v>
      </c>
      <c r="AC83" s="45">
        <f t="shared" si="48"/>
        <v>0</v>
      </c>
      <c r="AD83" s="1"/>
    </row>
    <row r="84" spans="2:30" ht="30" customHeight="1">
      <c r="B84" s="3" t="s">
        <v>28</v>
      </c>
      <c r="C84" s="3"/>
      <c r="D84" s="42"/>
      <c r="E84" s="10"/>
      <c r="F84" s="10">
        <f>E84*D84</f>
        <v>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B84" s="10">
        <f>SUM(H84:Z84)</f>
        <v>0</v>
      </c>
      <c r="AC84" s="10">
        <f>F84-AB84</f>
        <v>0</v>
      </c>
      <c r="AD84" s="1"/>
    </row>
    <row r="85" spans="2:30" ht="30" customHeight="1">
      <c r="B85" s="3" t="s">
        <v>25</v>
      </c>
      <c r="C85" s="3"/>
      <c r="D85" s="42"/>
      <c r="E85" s="10"/>
      <c r="F85" s="10">
        <f t="shared" si="16"/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B85" s="10">
        <f>SUM(H85:Z85)</f>
        <v>0</v>
      </c>
      <c r="AC85" s="10">
        <f>F85-AB85</f>
        <v>0</v>
      </c>
      <c r="AD85" s="1"/>
    </row>
    <row r="86" spans="2:30" ht="30" customHeight="1">
      <c r="B86" s="3" t="s">
        <v>120</v>
      </c>
      <c r="C86" s="3"/>
      <c r="D86" s="42"/>
      <c r="E86" s="10"/>
      <c r="F86" s="10">
        <f t="shared" si="16"/>
        <v>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B86" s="10">
        <f>SUM(H86:Z86)</f>
        <v>0</v>
      </c>
      <c r="AC86" s="10">
        <f>F86-AB86</f>
        <v>0</v>
      </c>
      <c r="AD86" s="1"/>
    </row>
    <row r="87" spans="2:30" ht="30" customHeight="1">
      <c r="B87" s="3" t="s">
        <v>45</v>
      </c>
      <c r="C87" s="3"/>
      <c r="D87" s="42"/>
      <c r="E87" s="10"/>
      <c r="F87" s="10">
        <f t="shared" si="16"/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B87" s="10">
        <f t="shared" ref="AB87:AB90" si="49">SUM(H87:Z87)</f>
        <v>0</v>
      </c>
      <c r="AC87" s="10">
        <f t="shared" ref="AC87:AC90" si="50">F87-AB87</f>
        <v>0</v>
      </c>
      <c r="AD87" s="1"/>
    </row>
    <row r="88" spans="2:30" ht="30" customHeight="1">
      <c r="B88" s="3" t="s">
        <v>43</v>
      </c>
      <c r="C88" s="3"/>
      <c r="D88" s="42"/>
      <c r="E88" s="10"/>
      <c r="F88" s="10">
        <f t="shared" si="16"/>
        <v>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B88" s="10">
        <f t="shared" si="49"/>
        <v>0</v>
      </c>
      <c r="AC88" s="10">
        <f t="shared" si="50"/>
        <v>0</v>
      </c>
      <c r="AD88" s="1"/>
    </row>
    <row r="89" spans="2:30" ht="30" customHeight="1">
      <c r="B89" s="3"/>
      <c r="C89" s="3"/>
      <c r="D89" s="42"/>
      <c r="E89" s="10"/>
      <c r="F89" s="10">
        <f t="shared" si="16"/>
        <v>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B89" s="10">
        <f t="shared" si="49"/>
        <v>0</v>
      </c>
      <c r="AC89" s="10">
        <f t="shared" si="50"/>
        <v>0</v>
      </c>
      <c r="AD89" s="1"/>
    </row>
    <row r="90" spans="2:30" ht="30" customHeight="1">
      <c r="B90" s="3"/>
      <c r="C90" s="3"/>
      <c r="D90" s="42"/>
      <c r="E90" s="10"/>
      <c r="F90" s="10">
        <f t="shared" si="16"/>
        <v>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B90" s="10">
        <f t="shared" si="49"/>
        <v>0</v>
      </c>
      <c r="AC90" s="10">
        <f t="shared" si="50"/>
        <v>0</v>
      </c>
      <c r="AD90" s="1"/>
    </row>
    <row r="91" spans="2:30" s="2" customFormat="1" ht="30" customHeight="1">
      <c r="B91" s="4" t="s">
        <v>12</v>
      </c>
      <c r="C91" s="4"/>
      <c r="D91" s="43"/>
      <c r="E91" s="45"/>
      <c r="F91" s="45">
        <f>SUM(F92:F99)</f>
        <v>0</v>
      </c>
      <c r="G91"/>
      <c r="H91" s="45">
        <f t="shared" ref="H91:Z91" si="51">SUM(H92:H99)</f>
        <v>0</v>
      </c>
      <c r="I91" s="45">
        <f t="shared" si="51"/>
        <v>0</v>
      </c>
      <c r="J91" s="45">
        <f t="shared" si="51"/>
        <v>0</v>
      </c>
      <c r="K91" s="45">
        <f t="shared" si="51"/>
        <v>0</v>
      </c>
      <c r="L91" s="45">
        <f t="shared" si="51"/>
        <v>0</v>
      </c>
      <c r="M91" s="45">
        <f t="shared" si="51"/>
        <v>0</v>
      </c>
      <c r="N91" s="45">
        <f t="shared" si="51"/>
        <v>0</v>
      </c>
      <c r="O91" s="45">
        <f t="shared" si="51"/>
        <v>0</v>
      </c>
      <c r="P91" s="45">
        <f t="shared" si="51"/>
        <v>0</v>
      </c>
      <c r="Q91" s="45">
        <f t="shared" si="51"/>
        <v>0</v>
      </c>
      <c r="R91" s="45">
        <f t="shared" si="51"/>
        <v>0</v>
      </c>
      <c r="S91" s="45">
        <f t="shared" si="51"/>
        <v>0</v>
      </c>
      <c r="T91" s="45">
        <f t="shared" si="51"/>
        <v>0</v>
      </c>
      <c r="U91" s="45">
        <f t="shared" si="51"/>
        <v>0</v>
      </c>
      <c r="V91" s="45">
        <f t="shared" si="51"/>
        <v>0</v>
      </c>
      <c r="W91" s="45">
        <f t="shared" si="51"/>
        <v>0</v>
      </c>
      <c r="X91" s="45">
        <f t="shared" si="51"/>
        <v>0</v>
      </c>
      <c r="Y91" s="45">
        <f t="shared" si="51"/>
        <v>0</v>
      </c>
      <c r="Z91" s="45">
        <f t="shared" si="51"/>
        <v>0</v>
      </c>
      <c r="AA91"/>
      <c r="AB91" s="45">
        <f t="shared" ref="AB91:AC91" si="52">SUM(AB92:AB99)</f>
        <v>0</v>
      </c>
      <c r="AC91" s="45">
        <f t="shared" si="52"/>
        <v>0</v>
      </c>
    </row>
    <row r="92" spans="2:30" ht="30" customHeight="1">
      <c r="B92" s="11" t="s">
        <v>71</v>
      </c>
      <c r="C92" s="11"/>
      <c r="D92" s="42"/>
      <c r="E92" s="10"/>
      <c r="F92" s="10">
        <f t="shared" si="16"/>
        <v>0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B92" s="10">
        <f t="shared" ref="AB92:AB99" si="53">SUM(H92:Z92)</f>
        <v>0</v>
      </c>
      <c r="AC92" s="10">
        <f t="shared" ref="AC92:AC99" si="54">F92-AB92</f>
        <v>0</v>
      </c>
    </row>
    <row r="93" spans="2:30" ht="30" customHeight="1">
      <c r="B93" s="11" t="s">
        <v>72</v>
      </c>
      <c r="C93" s="11"/>
      <c r="D93" s="42"/>
      <c r="E93" s="10"/>
      <c r="F93" s="10">
        <f t="shared" si="16"/>
        <v>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B93" s="10">
        <f t="shared" si="53"/>
        <v>0</v>
      </c>
      <c r="AC93" s="10">
        <f t="shared" si="54"/>
        <v>0</v>
      </c>
    </row>
    <row r="94" spans="2:30" ht="30" customHeight="1">
      <c r="B94" s="11" t="s">
        <v>73</v>
      </c>
      <c r="C94" s="11"/>
      <c r="D94" s="42"/>
      <c r="E94" s="10"/>
      <c r="F94" s="10">
        <f t="shared" si="16"/>
        <v>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0">
        <f t="shared" si="53"/>
        <v>0</v>
      </c>
      <c r="AC94" s="10">
        <f t="shared" si="54"/>
        <v>0</v>
      </c>
    </row>
    <row r="95" spans="2:30" ht="30" customHeight="1">
      <c r="B95" s="11" t="s">
        <v>74</v>
      </c>
      <c r="C95" s="11"/>
      <c r="D95" s="42"/>
      <c r="E95" s="10"/>
      <c r="F95" s="10">
        <f t="shared" si="16"/>
        <v>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B95" s="10">
        <f t="shared" si="53"/>
        <v>0</v>
      </c>
      <c r="AC95" s="10">
        <f t="shared" si="54"/>
        <v>0</v>
      </c>
    </row>
    <row r="96" spans="2:30" ht="30" customHeight="1">
      <c r="B96" s="11" t="s">
        <v>75</v>
      </c>
      <c r="C96" s="11"/>
      <c r="D96" s="42"/>
      <c r="E96" s="10"/>
      <c r="F96" s="10">
        <f t="shared" ref="F96:F98" si="55">E96*D96</f>
        <v>0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B96" s="10">
        <f t="shared" si="53"/>
        <v>0</v>
      </c>
      <c r="AC96" s="10">
        <f t="shared" si="54"/>
        <v>0</v>
      </c>
    </row>
    <row r="97" spans="2:29" ht="30" customHeight="1">
      <c r="B97" s="11" t="s">
        <v>79</v>
      </c>
      <c r="C97" s="11"/>
      <c r="D97" s="42"/>
      <c r="E97" s="10"/>
      <c r="F97" s="10">
        <f t="shared" si="55"/>
        <v>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B97" s="10">
        <f t="shared" si="53"/>
        <v>0</v>
      </c>
      <c r="AC97" s="10">
        <f t="shared" si="54"/>
        <v>0</v>
      </c>
    </row>
    <row r="98" spans="2:29" ht="30" customHeight="1">
      <c r="B98" s="11" t="s">
        <v>78</v>
      </c>
      <c r="C98" s="11"/>
      <c r="D98" s="42"/>
      <c r="E98" s="10"/>
      <c r="F98" s="10">
        <f t="shared" si="55"/>
        <v>0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B98" s="10">
        <f t="shared" si="53"/>
        <v>0</v>
      </c>
      <c r="AC98" s="10">
        <f t="shared" si="54"/>
        <v>0</v>
      </c>
    </row>
    <row r="99" spans="2:29" ht="30" customHeight="1">
      <c r="B99" s="11" t="s">
        <v>77</v>
      </c>
      <c r="C99" s="11"/>
      <c r="D99" s="42"/>
      <c r="E99" s="10"/>
      <c r="F99" s="10">
        <f t="shared" si="16"/>
        <v>0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B99" s="10">
        <f t="shared" si="53"/>
        <v>0</v>
      </c>
      <c r="AC99" s="10">
        <f t="shared" si="54"/>
        <v>0</v>
      </c>
    </row>
    <row r="100" spans="2:29" ht="30" customHeight="1">
      <c r="B100" s="4" t="s">
        <v>14</v>
      </c>
      <c r="C100" s="4"/>
      <c r="D100" s="43"/>
      <c r="E100" s="45"/>
      <c r="F100" s="45">
        <f>F101</f>
        <v>0</v>
      </c>
      <c r="H100" s="45">
        <f t="shared" ref="H100:AC100" si="56">SUM(H103:H103)</f>
        <v>0</v>
      </c>
      <c r="I100" s="45">
        <f t="shared" si="56"/>
        <v>0</v>
      </c>
      <c r="J100" s="45">
        <f t="shared" si="56"/>
        <v>0</v>
      </c>
      <c r="K100" s="45">
        <f t="shared" si="56"/>
        <v>0</v>
      </c>
      <c r="L100" s="45">
        <f t="shared" si="56"/>
        <v>0</v>
      </c>
      <c r="M100" s="45">
        <f t="shared" si="56"/>
        <v>0</v>
      </c>
      <c r="N100" s="45">
        <f t="shared" si="56"/>
        <v>0</v>
      </c>
      <c r="O100" s="45">
        <f t="shared" si="56"/>
        <v>0</v>
      </c>
      <c r="P100" s="45">
        <f t="shared" si="56"/>
        <v>0</v>
      </c>
      <c r="Q100" s="45">
        <f t="shared" si="56"/>
        <v>0</v>
      </c>
      <c r="R100" s="45">
        <f t="shared" si="56"/>
        <v>0</v>
      </c>
      <c r="S100" s="45">
        <f t="shared" si="56"/>
        <v>0</v>
      </c>
      <c r="T100" s="45">
        <f t="shared" si="56"/>
        <v>0</v>
      </c>
      <c r="U100" s="45">
        <f t="shared" si="56"/>
        <v>0</v>
      </c>
      <c r="V100" s="45">
        <f t="shared" si="56"/>
        <v>0</v>
      </c>
      <c r="W100" s="45">
        <f t="shared" si="56"/>
        <v>0</v>
      </c>
      <c r="X100" s="45">
        <f t="shared" si="56"/>
        <v>0</v>
      </c>
      <c r="Y100" s="45">
        <f t="shared" si="56"/>
        <v>0</v>
      </c>
      <c r="Z100" s="45">
        <f t="shared" si="56"/>
        <v>0</v>
      </c>
      <c r="AB100" s="45">
        <f t="shared" si="56"/>
        <v>0</v>
      </c>
      <c r="AC100" s="45">
        <f t="shared" si="56"/>
        <v>0</v>
      </c>
    </row>
    <row r="101" spans="2:29" ht="30" customHeight="1">
      <c r="B101" s="11" t="s">
        <v>86</v>
      </c>
      <c r="C101" s="11"/>
      <c r="D101" s="42"/>
      <c r="E101" s="10"/>
      <c r="F101" s="10">
        <f t="shared" ref="F101" si="57">E101*D101</f>
        <v>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B101" s="10">
        <f>SUM(H101:Z101)</f>
        <v>0</v>
      </c>
      <c r="AC101" s="10">
        <f>F101-AB101</f>
        <v>0</v>
      </c>
    </row>
    <row r="102" spans="2:29" ht="30" customHeight="1">
      <c r="B102" s="4" t="s">
        <v>48</v>
      </c>
      <c r="C102" s="4"/>
      <c r="D102" s="43"/>
      <c r="E102" s="45"/>
      <c r="F102" s="45">
        <f>SUM(F103:F107)</f>
        <v>0</v>
      </c>
      <c r="H102" s="45">
        <f t="shared" ref="H102:Z102" si="58">SUM(H103:H107)</f>
        <v>0</v>
      </c>
      <c r="I102" s="45">
        <f t="shared" si="58"/>
        <v>0</v>
      </c>
      <c r="J102" s="45">
        <f t="shared" si="58"/>
        <v>0</v>
      </c>
      <c r="K102" s="45">
        <f t="shared" si="58"/>
        <v>0</v>
      </c>
      <c r="L102" s="45">
        <f t="shared" si="58"/>
        <v>0</v>
      </c>
      <c r="M102" s="45">
        <f t="shared" si="58"/>
        <v>0</v>
      </c>
      <c r="N102" s="45">
        <f t="shared" si="58"/>
        <v>0</v>
      </c>
      <c r="O102" s="45">
        <f t="shared" si="58"/>
        <v>0</v>
      </c>
      <c r="P102" s="45">
        <f t="shared" si="58"/>
        <v>0</v>
      </c>
      <c r="Q102" s="45">
        <f t="shared" si="58"/>
        <v>0</v>
      </c>
      <c r="R102" s="45">
        <f t="shared" si="58"/>
        <v>0</v>
      </c>
      <c r="S102" s="45">
        <f t="shared" si="58"/>
        <v>0</v>
      </c>
      <c r="T102" s="45">
        <f t="shared" si="58"/>
        <v>0</v>
      </c>
      <c r="U102" s="45">
        <f t="shared" si="58"/>
        <v>0</v>
      </c>
      <c r="V102" s="45">
        <f t="shared" si="58"/>
        <v>0</v>
      </c>
      <c r="W102" s="45">
        <f t="shared" si="58"/>
        <v>0</v>
      </c>
      <c r="X102" s="45">
        <f t="shared" si="58"/>
        <v>0</v>
      </c>
      <c r="Y102" s="45">
        <f t="shared" si="58"/>
        <v>0</v>
      </c>
      <c r="Z102" s="45">
        <f t="shared" si="58"/>
        <v>0</v>
      </c>
      <c r="AB102" s="45">
        <f t="shared" ref="AB102:AC102" si="59">SUM(AB103:AB107)</f>
        <v>0</v>
      </c>
      <c r="AC102" s="45">
        <f t="shared" si="59"/>
        <v>0</v>
      </c>
    </row>
    <row r="103" spans="2:29" ht="30" customHeight="1">
      <c r="B103" s="11" t="s">
        <v>122</v>
      </c>
      <c r="C103" s="11"/>
      <c r="D103" s="42"/>
      <c r="E103" s="10"/>
      <c r="F103" s="10">
        <f t="shared" si="16"/>
        <v>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B103" s="10">
        <f t="shared" ref="AB103:AB107" si="60">SUM(H103:Z103)</f>
        <v>0</v>
      </c>
      <c r="AC103" s="10">
        <f t="shared" ref="AC103:AC107" si="61">F103-AB103</f>
        <v>0</v>
      </c>
    </row>
    <row r="104" spans="2:29" ht="30" customHeight="1">
      <c r="B104" s="11" t="s">
        <v>123</v>
      </c>
      <c r="C104" s="11"/>
      <c r="D104" s="42"/>
      <c r="E104" s="10"/>
      <c r="F104" s="10">
        <f t="shared" si="16"/>
        <v>0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B104" s="10">
        <f t="shared" si="60"/>
        <v>0</v>
      </c>
      <c r="AC104" s="10">
        <f t="shared" si="61"/>
        <v>0</v>
      </c>
    </row>
    <row r="105" spans="2:29" ht="30" customHeight="1">
      <c r="B105" s="11" t="s">
        <v>124</v>
      </c>
      <c r="C105" s="11"/>
      <c r="D105" s="42"/>
      <c r="E105" s="10"/>
      <c r="F105" s="10">
        <f t="shared" si="16"/>
        <v>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B105" s="10">
        <f t="shared" si="60"/>
        <v>0</v>
      </c>
      <c r="AC105" s="10">
        <f t="shared" si="61"/>
        <v>0</v>
      </c>
    </row>
    <row r="106" spans="2:29" ht="30" customHeight="1">
      <c r="B106" s="11" t="s">
        <v>125</v>
      </c>
      <c r="C106" s="11"/>
      <c r="D106" s="42"/>
      <c r="E106" s="10"/>
      <c r="F106" s="10">
        <f t="shared" ref="F106" si="62">E106*D106</f>
        <v>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B106" s="10">
        <f t="shared" si="60"/>
        <v>0</v>
      </c>
      <c r="AC106" s="10">
        <f t="shared" si="61"/>
        <v>0</v>
      </c>
    </row>
    <row r="107" spans="2:29" ht="30" customHeight="1">
      <c r="B107" s="11"/>
      <c r="C107" s="11"/>
      <c r="D107" s="42"/>
      <c r="E107" s="10"/>
      <c r="F107" s="10">
        <f t="shared" si="16"/>
        <v>0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B107" s="10">
        <f t="shared" si="60"/>
        <v>0</v>
      </c>
      <c r="AC107" s="10">
        <f t="shared" si="61"/>
        <v>0</v>
      </c>
    </row>
    <row r="108" spans="2:29" ht="30" customHeight="1">
      <c r="B108" s="4" t="s">
        <v>80</v>
      </c>
      <c r="C108" s="4"/>
      <c r="D108" s="43"/>
      <c r="E108" s="45"/>
      <c r="F108" s="45">
        <f>SUM(F109:F126)</f>
        <v>0</v>
      </c>
      <c r="H108" s="45">
        <f t="shared" ref="H108:Z108" si="63">SUM(H109:H126)</f>
        <v>0</v>
      </c>
      <c r="I108" s="45">
        <f t="shared" si="63"/>
        <v>0</v>
      </c>
      <c r="J108" s="45">
        <f t="shared" si="63"/>
        <v>0</v>
      </c>
      <c r="K108" s="45">
        <f t="shared" si="63"/>
        <v>0</v>
      </c>
      <c r="L108" s="45">
        <f t="shared" si="63"/>
        <v>0</v>
      </c>
      <c r="M108" s="45">
        <f t="shared" si="63"/>
        <v>0</v>
      </c>
      <c r="N108" s="45">
        <f t="shared" si="63"/>
        <v>0</v>
      </c>
      <c r="O108" s="45">
        <f t="shared" si="63"/>
        <v>0</v>
      </c>
      <c r="P108" s="45">
        <f t="shared" si="63"/>
        <v>0</v>
      </c>
      <c r="Q108" s="45">
        <f t="shared" si="63"/>
        <v>0</v>
      </c>
      <c r="R108" s="45">
        <f t="shared" si="63"/>
        <v>0</v>
      </c>
      <c r="S108" s="45">
        <f t="shared" si="63"/>
        <v>0</v>
      </c>
      <c r="T108" s="45">
        <f t="shared" si="63"/>
        <v>0</v>
      </c>
      <c r="U108" s="45">
        <f t="shared" si="63"/>
        <v>0</v>
      </c>
      <c r="V108" s="45">
        <f t="shared" si="63"/>
        <v>0</v>
      </c>
      <c r="W108" s="45">
        <f t="shared" si="63"/>
        <v>0</v>
      </c>
      <c r="X108" s="45">
        <f t="shared" si="63"/>
        <v>0</v>
      </c>
      <c r="Y108" s="45">
        <f t="shared" si="63"/>
        <v>0</v>
      </c>
      <c r="Z108" s="45">
        <f t="shared" si="63"/>
        <v>0</v>
      </c>
      <c r="AB108" s="45">
        <f t="shared" ref="AB108:AC108" si="64">SUM(AB109:AB126)</f>
        <v>0</v>
      </c>
      <c r="AC108" s="45">
        <f t="shared" si="64"/>
        <v>0</v>
      </c>
    </row>
    <row r="109" spans="2:29" ht="30" customHeight="1">
      <c r="B109" s="11" t="s">
        <v>97</v>
      </c>
      <c r="C109" s="11"/>
      <c r="D109" s="42"/>
      <c r="E109" s="10"/>
      <c r="F109" s="10">
        <f t="shared" ref="F109:F126" si="65">E109*D109</f>
        <v>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B109" s="10">
        <f t="shared" ref="AB109:AB126" si="66">SUM(H109:Z109)</f>
        <v>0</v>
      </c>
      <c r="AC109" s="10">
        <f t="shared" ref="AC109:AC126" si="67">F109-AB109</f>
        <v>0</v>
      </c>
    </row>
    <row r="110" spans="2:29" ht="30" customHeight="1">
      <c r="B110" s="11" t="s">
        <v>98</v>
      </c>
      <c r="C110" s="11"/>
      <c r="D110" s="42"/>
      <c r="E110" s="10"/>
      <c r="F110" s="10">
        <f t="shared" ref="F110:F114" si="68">E110*D110</f>
        <v>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B110" s="10">
        <f t="shared" si="66"/>
        <v>0</v>
      </c>
      <c r="AC110" s="10">
        <f t="shared" si="67"/>
        <v>0</v>
      </c>
    </row>
    <row r="111" spans="2:29" ht="30" customHeight="1">
      <c r="B111" s="11" t="s">
        <v>99</v>
      </c>
      <c r="C111" s="11"/>
      <c r="D111" s="42"/>
      <c r="E111" s="10"/>
      <c r="F111" s="10">
        <f t="shared" si="68"/>
        <v>0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B111" s="10">
        <f t="shared" si="66"/>
        <v>0</v>
      </c>
      <c r="AC111" s="10">
        <f t="shared" si="67"/>
        <v>0</v>
      </c>
    </row>
    <row r="112" spans="2:29" ht="30" customHeight="1">
      <c r="B112" s="11" t="s">
        <v>100</v>
      </c>
      <c r="C112" s="11"/>
      <c r="D112" s="42"/>
      <c r="E112" s="10"/>
      <c r="F112" s="10">
        <f t="shared" si="68"/>
        <v>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B112" s="10">
        <f t="shared" si="66"/>
        <v>0</v>
      </c>
      <c r="AC112" s="10">
        <f t="shared" si="67"/>
        <v>0</v>
      </c>
    </row>
    <row r="113" spans="2:29" ht="30" customHeight="1">
      <c r="B113" s="11" t="s">
        <v>126</v>
      </c>
      <c r="C113" s="11"/>
      <c r="D113" s="42"/>
      <c r="E113" s="10"/>
      <c r="F113" s="10">
        <f t="shared" si="68"/>
        <v>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B113" s="10">
        <f t="shared" si="66"/>
        <v>0</v>
      </c>
      <c r="AC113" s="10">
        <f t="shared" si="67"/>
        <v>0</v>
      </c>
    </row>
    <row r="114" spans="2:29" ht="30" customHeight="1">
      <c r="B114" s="11" t="s">
        <v>127</v>
      </c>
      <c r="C114" s="11"/>
      <c r="D114" s="42"/>
      <c r="E114" s="10"/>
      <c r="F114" s="10">
        <f t="shared" si="68"/>
        <v>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B114" s="10">
        <f t="shared" si="66"/>
        <v>0</v>
      </c>
      <c r="AC114" s="10">
        <f t="shared" si="67"/>
        <v>0</v>
      </c>
    </row>
    <row r="115" spans="2:29" ht="30" customHeight="1">
      <c r="B115" s="46" t="s">
        <v>128</v>
      </c>
      <c r="C115" s="46"/>
      <c r="D115" s="42"/>
      <c r="E115" s="10"/>
      <c r="F115" s="10">
        <f t="shared" si="65"/>
        <v>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B115" s="10">
        <f t="shared" si="66"/>
        <v>0</v>
      </c>
      <c r="AC115" s="10">
        <f t="shared" si="67"/>
        <v>0</v>
      </c>
    </row>
    <row r="116" spans="2:29" ht="30" customHeight="1">
      <c r="B116" s="46" t="s">
        <v>129</v>
      </c>
      <c r="C116" s="11"/>
      <c r="D116" s="42"/>
      <c r="E116" s="10"/>
      <c r="F116" s="10">
        <f>E116*D116</f>
        <v>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B116" s="10">
        <f t="shared" si="66"/>
        <v>0</v>
      </c>
      <c r="AC116" s="10">
        <f t="shared" si="67"/>
        <v>0</v>
      </c>
    </row>
    <row r="117" spans="2:29" ht="30" customHeight="1">
      <c r="B117" s="46" t="s">
        <v>130</v>
      </c>
      <c r="C117" s="11"/>
      <c r="D117" s="42"/>
      <c r="E117" s="10"/>
      <c r="F117" s="10">
        <f>E117*D117</f>
        <v>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B117" s="10">
        <f t="shared" si="66"/>
        <v>0</v>
      </c>
      <c r="AC117" s="10">
        <f t="shared" si="67"/>
        <v>0</v>
      </c>
    </row>
    <row r="118" spans="2:29" ht="30" customHeight="1">
      <c r="B118" s="11" t="s">
        <v>131</v>
      </c>
      <c r="C118" s="11"/>
      <c r="D118" s="42"/>
      <c r="E118" s="10"/>
      <c r="F118" s="10">
        <f t="shared" si="65"/>
        <v>0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B118" s="10">
        <f t="shared" si="66"/>
        <v>0</v>
      </c>
      <c r="AC118" s="10">
        <f t="shared" si="67"/>
        <v>0</v>
      </c>
    </row>
    <row r="119" spans="2:29" ht="30" customHeight="1">
      <c r="B119" s="11" t="s">
        <v>132</v>
      </c>
      <c r="C119" s="11"/>
      <c r="D119" s="42"/>
      <c r="E119" s="10"/>
      <c r="F119" s="10">
        <f t="shared" si="65"/>
        <v>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B119" s="10">
        <f t="shared" si="66"/>
        <v>0</v>
      </c>
      <c r="AC119" s="10">
        <f t="shared" si="67"/>
        <v>0</v>
      </c>
    </row>
    <row r="120" spans="2:29" ht="30" customHeight="1">
      <c r="B120" s="11" t="s">
        <v>133</v>
      </c>
      <c r="C120" s="11"/>
      <c r="D120" s="42"/>
      <c r="E120" s="10"/>
      <c r="F120" s="10">
        <f t="shared" si="65"/>
        <v>0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B120" s="10">
        <f t="shared" si="66"/>
        <v>0</v>
      </c>
      <c r="AC120" s="10">
        <f t="shared" si="67"/>
        <v>0</v>
      </c>
    </row>
    <row r="121" spans="2:29" ht="30" customHeight="1">
      <c r="B121" s="11"/>
      <c r="C121" s="11"/>
      <c r="D121" s="42"/>
      <c r="E121" s="10"/>
      <c r="F121" s="10">
        <f t="shared" si="65"/>
        <v>0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B121" s="10">
        <f t="shared" si="66"/>
        <v>0</v>
      </c>
      <c r="AC121" s="10">
        <f t="shared" si="67"/>
        <v>0</v>
      </c>
    </row>
    <row r="122" spans="2:29" ht="30" customHeight="1">
      <c r="B122" s="11"/>
      <c r="C122" s="11"/>
      <c r="D122" s="42"/>
      <c r="E122" s="10"/>
      <c r="F122" s="10">
        <f t="shared" si="65"/>
        <v>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B122" s="10">
        <f t="shared" si="66"/>
        <v>0</v>
      </c>
      <c r="AC122" s="10">
        <f t="shared" si="67"/>
        <v>0</v>
      </c>
    </row>
    <row r="123" spans="2:29" ht="30" customHeight="1">
      <c r="B123" s="11"/>
      <c r="C123" s="11"/>
      <c r="D123" s="42"/>
      <c r="E123" s="10"/>
      <c r="F123" s="10">
        <f t="shared" si="65"/>
        <v>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B123" s="10">
        <f t="shared" si="66"/>
        <v>0</v>
      </c>
      <c r="AC123" s="10">
        <f t="shared" si="67"/>
        <v>0</v>
      </c>
    </row>
    <row r="124" spans="2:29" ht="30" customHeight="1">
      <c r="B124" s="11"/>
      <c r="C124" s="11"/>
      <c r="D124" s="42"/>
      <c r="E124" s="10"/>
      <c r="F124" s="10">
        <f t="shared" si="65"/>
        <v>0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B124" s="10">
        <f t="shared" si="66"/>
        <v>0</v>
      </c>
      <c r="AC124" s="10">
        <f t="shared" si="67"/>
        <v>0</v>
      </c>
    </row>
    <row r="125" spans="2:29" ht="30" customHeight="1">
      <c r="B125" s="11"/>
      <c r="C125" s="11"/>
      <c r="D125" s="42"/>
      <c r="E125" s="10"/>
      <c r="F125" s="10">
        <f t="shared" si="65"/>
        <v>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B125" s="10">
        <f t="shared" si="66"/>
        <v>0</v>
      </c>
      <c r="AC125" s="10">
        <f t="shared" si="67"/>
        <v>0</v>
      </c>
    </row>
    <row r="126" spans="2:29" ht="30" customHeight="1">
      <c r="B126" s="11"/>
      <c r="C126" s="11"/>
      <c r="D126" s="42"/>
      <c r="E126" s="10"/>
      <c r="F126" s="10">
        <f t="shared" si="65"/>
        <v>0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B126" s="10">
        <f t="shared" si="66"/>
        <v>0</v>
      </c>
      <c r="AC126" s="10">
        <f t="shared" si="67"/>
        <v>0</v>
      </c>
    </row>
    <row r="127" spans="2:29" ht="30" customHeight="1">
      <c r="E127" s="48"/>
    </row>
  </sheetData>
  <mergeCells count="7">
    <mergeCell ref="B6:C6"/>
    <mergeCell ref="B7:C7"/>
    <mergeCell ref="B8:C8"/>
    <mergeCell ref="B5:F5"/>
    <mergeCell ref="E6:F6"/>
    <mergeCell ref="E7:F7"/>
    <mergeCell ref="E8:F8"/>
  </mergeCells>
  <dataValidations count="1">
    <dataValidation type="list" allowBlank="1" showInputMessage="1" showErrorMessage="1" sqref="AE13 AE21:AE25 AE91:AE102 AE108 AE67:AE72 AE74:AE82">
      <formula1>#REF!</formula1>
    </dataValidation>
  </dataValidations>
  <pageMargins left="0.25" right="0.25" top="0.75" bottom="0.75" header="0.3" footer="0.3"/>
  <pageSetup paperSize="9" scale="13" orientation="landscape" horizontalDpi="4294967292" verticalDpi="4294967292"/>
  <headerFooter>
    <oddHeader>&amp;LCASA DE DOIS&amp;CORÇAMENTO&amp;R RODRIGO &amp; ROBERTA</oddHeader>
    <oddFooter>&amp;LCASA DE DOIS&amp;CORÇAMENTO&amp;RRODRIGO &amp; ROBERTA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D1D2"/>
    <pageSetUpPr fitToPage="1"/>
  </sheetPr>
  <dimension ref="A1:N128"/>
  <sheetViews>
    <sheetView showGridLines="0" zoomScale="60" zoomScaleNormal="60" zoomScalePageLayoutView="60" workbookViewId="0">
      <pane xSplit="2" ySplit="13" topLeftCell="C14" activePane="bottomRight" state="frozen"/>
      <selection pane="topRight" activeCell="H1" sqref="H1"/>
      <selection pane="bottomLeft" activeCell="A13" sqref="A13"/>
      <selection pane="bottomRight" activeCell="B6" sqref="B6"/>
    </sheetView>
  </sheetViews>
  <sheetFormatPr baseColWidth="10" defaultColWidth="11" defaultRowHeight="30" customHeight="1" outlineLevelRow="1" x14ac:dyDescent="0"/>
  <cols>
    <col min="1" max="1" width="3.83203125" style="1" customWidth="1"/>
    <col min="2" max="2" width="74.83203125" style="13" customWidth="1"/>
    <col min="3" max="3" width="19.33203125" style="52" customWidth="1"/>
    <col min="4" max="4" width="19.33203125" style="1" customWidth="1"/>
    <col min="5" max="5" width="1.33203125" customWidth="1"/>
    <col min="6" max="6" width="19.33203125" style="52" customWidth="1"/>
    <col min="7" max="7" width="19.33203125" style="1" customWidth="1"/>
    <col min="8" max="8" width="1.33203125" customWidth="1"/>
    <col min="9" max="9" width="19.33203125" style="52" customWidth="1"/>
    <col min="10" max="10" width="19.33203125" style="1" customWidth="1"/>
    <col min="11" max="16384" width="11" style="1"/>
  </cols>
  <sheetData>
    <row r="1" spans="1:14" ht="12" customHeight="1"/>
    <row r="2" spans="1:14" ht="15">
      <c r="C2" s="105" t="s">
        <v>94</v>
      </c>
      <c r="D2" s="105"/>
      <c r="E2" s="105"/>
      <c r="F2" s="105"/>
      <c r="G2" s="105"/>
      <c r="H2" s="105"/>
      <c r="I2" s="105"/>
      <c r="J2" s="105"/>
      <c r="K2" s="80"/>
      <c r="L2" s="80"/>
      <c r="M2" s="80"/>
      <c r="N2" s="80"/>
    </row>
    <row r="3" spans="1:14" ht="15">
      <c r="C3" s="105" t="s">
        <v>95</v>
      </c>
      <c r="D3" s="105"/>
      <c r="E3" s="105"/>
      <c r="F3" s="105"/>
      <c r="G3" s="105"/>
      <c r="H3" s="105"/>
      <c r="I3" s="105"/>
      <c r="J3" s="105"/>
      <c r="K3" s="80"/>
      <c r="L3" s="80"/>
      <c r="M3" s="80"/>
      <c r="N3" s="80"/>
    </row>
    <row r="4" spans="1:14" ht="30" customHeight="1">
      <c r="C4" s="106" t="s">
        <v>96</v>
      </c>
      <c r="D4" s="106"/>
      <c r="E4" s="106"/>
      <c r="F4" s="106"/>
      <c r="G4" s="106"/>
      <c r="H4" s="106"/>
      <c r="I4" s="106"/>
      <c r="J4" s="106"/>
      <c r="K4" s="85"/>
      <c r="L4" s="85"/>
      <c r="M4" s="85"/>
      <c r="N4" s="85"/>
    </row>
    <row r="5" spans="1:14" ht="22.5" customHeight="1">
      <c r="C5" s="13"/>
      <c r="F5" s="1"/>
      <c r="I5" s="1"/>
    </row>
    <row r="6" spans="1:14" s="59" customFormat="1" ht="30" customHeight="1">
      <c r="A6" s="2"/>
      <c r="B6" s="64" t="s">
        <v>92</v>
      </c>
      <c r="C6" s="63" t="s">
        <v>36</v>
      </c>
      <c r="D6" s="65"/>
      <c r="E6"/>
      <c r="H6"/>
    </row>
    <row r="7" spans="1:14" s="54" customFormat="1" ht="30" customHeight="1">
      <c r="B7" s="81" t="s">
        <v>89</v>
      </c>
      <c r="C7" s="82"/>
      <c r="D7" s="84" t="s">
        <v>93</v>
      </c>
      <c r="E7"/>
      <c r="H7"/>
    </row>
    <row r="8" spans="1:14" s="54" customFormat="1" ht="30" customHeight="1">
      <c r="B8" s="81" t="s">
        <v>90</v>
      </c>
      <c r="C8" s="82">
        <f>F128</f>
        <v>0</v>
      </c>
      <c r="D8" s="66"/>
      <c r="E8"/>
      <c r="H8"/>
    </row>
    <row r="9" spans="1:14" s="54" customFormat="1" ht="30" customHeight="1">
      <c r="B9" s="81" t="s">
        <v>91</v>
      </c>
      <c r="C9" s="82">
        <f>C7-C8</f>
        <v>0</v>
      </c>
      <c r="D9" s="67"/>
      <c r="E9"/>
      <c r="H9"/>
    </row>
    <row r="10" spans="1:14" ht="22.5" customHeight="1">
      <c r="B10" s="6"/>
      <c r="C10" s="7"/>
      <c r="D10" s="7"/>
      <c r="F10" s="7"/>
      <c r="G10" s="7"/>
      <c r="I10" s="7"/>
      <c r="J10" s="7"/>
    </row>
    <row r="11" spans="1:14" s="54" customFormat="1" ht="30" customHeight="1">
      <c r="B11" s="101" t="s">
        <v>0</v>
      </c>
      <c r="C11" s="99" t="s">
        <v>49</v>
      </c>
      <c r="D11" s="100"/>
      <c r="E11"/>
      <c r="F11" s="99" t="s">
        <v>33</v>
      </c>
      <c r="G11" s="100"/>
      <c r="H11"/>
      <c r="I11" s="99" t="s">
        <v>34</v>
      </c>
      <c r="J11" s="100"/>
    </row>
    <row r="12" spans="1:14" s="2" customFormat="1" ht="30" customHeight="1">
      <c r="B12" s="102"/>
      <c r="C12" s="44" t="s">
        <v>36</v>
      </c>
      <c r="D12" s="60" t="s">
        <v>35</v>
      </c>
      <c r="E12"/>
      <c r="F12" s="44" t="s">
        <v>36</v>
      </c>
      <c r="G12" s="60" t="s">
        <v>35</v>
      </c>
      <c r="H12"/>
      <c r="I12" s="44" t="s">
        <v>36</v>
      </c>
      <c r="J12" s="60" t="s">
        <v>35</v>
      </c>
    </row>
    <row r="13" spans="1:14" customFormat="1" ht="7.5" customHeight="1">
      <c r="C13" s="83"/>
    </row>
    <row r="14" spans="1:14" s="2" customFormat="1" ht="30" customHeight="1">
      <c r="B14" s="76" t="s">
        <v>6</v>
      </c>
      <c r="C14" s="77">
        <f>SUM(C15:C20)</f>
        <v>0</v>
      </c>
      <c r="D14" s="78">
        <f>IFERROR(C14/$C$128,0)</f>
        <v>0</v>
      </c>
      <c r="E14" s="79"/>
      <c r="F14" s="77">
        <f>SUM(F15:F20)</f>
        <v>0</v>
      </c>
      <c r="G14" s="78">
        <f>IFERROR(F14/$F$128,0)</f>
        <v>0</v>
      </c>
      <c r="H14" s="79"/>
      <c r="I14" s="77">
        <f>SUM(I15:I20)</f>
        <v>0</v>
      </c>
      <c r="J14" s="78">
        <f t="shared" ref="J14:J22" si="0">IFERROR(I14/D14-1,0)</f>
        <v>0</v>
      </c>
    </row>
    <row r="15" spans="1:14" s="2" customFormat="1" ht="30" customHeight="1" outlineLevel="1">
      <c r="B15" s="69" t="s">
        <v>44</v>
      </c>
      <c r="C15" s="70"/>
      <c r="D15" s="71">
        <f>IFERROR(C15/$C$128,0)</f>
        <v>0</v>
      </c>
      <c r="E15" s="59"/>
      <c r="F15" s="70">
        <f>'PREVISÃO ORÇAMENTÁRIA'!F14</f>
        <v>0</v>
      </c>
      <c r="G15" s="71">
        <f>IFERROR(F15/$F$128,0)</f>
        <v>0</v>
      </c>
      <c r="H15" s="59"/>
      <c r="I15" s="70">
        <f>C15-F15</f>
        <v>0</v>
      </c>
      <c r="J15" s="71">
        <f t="shared" si="0"/>
        <v>0</v>
      </c>
    </row>
    <row r="16" spans="1:14" s="2" customFormat="1" ht="30" customHeight="1" outlineLevel="1">
      <c r="B16" s="69" t="s">
        <v>58</v>
      </c>
      <c r="C16" s="70"/>
      <c r="D16" s="71">
        <f>IFERROR(C16/$C$128,0)</f>
        <v>0</v>
      </c>
      <c r="E16" s="59"/>
      <c r="F16" s="70">
        <f>'PREVISÃO ORÇAMENTÁRIA'!F15</f>
        <v>0</v>
      </c>
      <c r="G16" s="71">
        <f>IFERROR(F16/$F$128,0)</f>
        <v>0</v>
      </c>
      <c r="H16" s="59"/>
      <c r="I16" s="70">
        <f t="shared" ref="I16:I20" si="1">C16-F16</f>
        <v>0</v>
      </c>
      <c r="J16" s="71">
        <f t="shared" si="0"/>
        <v>0</v>
      </c>
    </row>
    <row r="17" spans="2:10" s="2" customFormat="1" ht="30" customHeight="1" outlineLevel="1">
      <c r="B17" s="69" t="s">
        <v>16</v>
      </c>
      <c r="C17" s="70"/>
      <c r="D17" s="71">
        <f>IFERROR(C17/$C$128,0)</f>
        <v>0</v>
      </c>
      <c r="E17" s="59"/>
      <c r="F17" s="70">
        <f>'PREVISÃO ORÇAMENTÁRIA'!F16</f>
        <v>0</v>
      </c>
      <c r="G17" s="71">
        <f>IFERROR(F17/$F$128,0)</f>
        <v>0</v>
      </c>
      <c r="H17" s="59"/>
      <c r="I17" s="70">
        <f t="shared" si="1"/>
        <v>0</v>
      </c>
      <c r="J17" s="71">
        <f t="shared" si="0"/>
        <v>0</v>
      </c>
    </row>
    <row r="18" spans="2:10" s="2" customFormat="1" ht="30" customHeight="1" outlineLevel="1">
      <c r="B18" s="69" t="s">
        <v>50</v>
      </c>
      <c r="C18" s="70"/>
      <c r="D18" s="71">
        <f>IFERROR(C18/$C$128,0)</f>
        <v>0</v>
      </c>
      <c r="E18" s="59"/>
      <c r="F18" s="70">
        <f>'PREVISÃO ORÇAMENTÁRIA'!F17</f>
        <v>0</v>
      </c>
      <c r="G18" s="71">
        <f>IFERROR(F18/$F$128,0)</f>
        <v>0</v>
      </c>
      <c r="H18" s="59"/>
      <c r="I18" s="70">
        <f t="shared" si="1"/>
        <v>0</v>
      </c>
      <c r="J18" s="71">
        <f t="shared" si="0"/>
        <v>0</v>
      </c>
    </row>
    <row r="19" spans="2:10" s="2" customFormat="1" ht="30" customHeight="1" outlineLevel="1">
      <c r="B19" s="69"/>
      <c r="C19" s="70"/>
      <c r="D19" s="71">
        <f>IFERROR(C19/$C$128,0)</f>
        <v>0</v>
      </c>
      <c r="E19" s="59"/>
      <c r="F19" s="70">
        <f>'PREVISÃO ORÇAMENTÁRIA'!F18</f>
        <v>0</v>
      </c>
      <c r="G19" s="71">
        <f>IFERROR(F19/$F$128,0)</f>
        <v>0</v>
      </c>
      <c r="H19" s="59"/>
      <c r="I19" s="70">
        <f t="shared" si="1"/>
        <v>0</v>
      </c>
      <c r="J19" s="71">
        <f t="shared" si="0"/>
        <v>0</v>
      </c>
    </row>
    <row r="20" spans="2:10" s="2" customFormat="1" ht="30" customHeight="1" outlineLevel="1">
      <c r="B20" s="69"/>
      <c r="C20" s="70"/>
      <c r="D20" s="71">
        <f>IFERROR(C20/$C$128,0)</f>
        <v>0</v>
      </c>
      <c r="E20" s="59"/>
      <c r="F20" s="70">
        <f>'PREVISÃO ORÇAMENTÁRIA'!F19</f>
        <v>0</v>
      </c>
      <c r="G20" s="71">
        <f>IFERROR(F20/$F$128,0)</f>
        <v>0</v>
      </c>
      <c r="H20" s="59"/>
      <c r="I20" s="70">
        <f t="shared" si="1"/>
        <v>0</v>
      </c>
      <c r="J20" s="71">
        <f t="shared" si="0"/>
        <v>0</v>
      </c>
    </row>
    <row r="21" spans="2:10" s="2" customFormat="1" ht="30" customHeight="1">
      <c r="B21" s="76" t="s">
        <v>17</v>
      </c>
      <c r="C21" s="77">
        <f>SUM(C22:C26)</f>
        <v>0</v>
      </c>
      <c r="D21" s="78">
        <f>IFERROR(C21/$C$128,0)</f>
        <v>0</v>
      </c>
      <c r="E21" s="79"/>
      <c r="F21" s="77">
        <f>SUM(F22:F26)</f>
        <v>0</v>
      </c>
      <c r="G21" s="78">
        <f>IFERROR(F21/$F$128,0)</f>
        <v>0</v>
      </c>
      <c r="H21" s="79"/>
      <c r="I21" s="77">
        <f>SUM(I22:I26)</f>
        <v>0</v>
      </c>
      <c r="J21" s="78">
        <f t="shared" si="0"/>
        <v>0</v>
      </c>
    </row>
    <row r="22" spans="2:10" s="2" customFormat="1" ht="30" customHeight="1" outlineLevel="1">
      <c r="B22" s="69" t="s">
        <v>104</v>
      </c>
      <c r="C22" s="70"/>
      <c r="D22" s="72">
        <f>IFERROR(C22/$C$128,0)</f>
        <v>0</v>
      </c>
      <c r="E22" s="59"/>
      <c r="F22" s="70">
        <f>'PREVISÃO ORÇAMENTÁRIA'!F21</f>
        <v>0</v>
      </c>
      <c r="G22" s="72">
        <f>IFERROR(F22/$F$128,0)</f>
        <v>0</v>
      </c>
      <c r="H22" s="59"/>
      <c r="I22" s="70">
        <f t="shared" ref="I22:I26" si="2">C22-F22</f>
        <v>0</v>
      </c>
      <c r="J22" s="72">
        <f t="shared" si="0"/>
        <v>0</v>
      </c>
    </row>
    <row r="23" spans="2:10" s="2" customFormat="1" ht="30" customHeight="1" outlineLevel="1">
      <c r="B23" s="69" t="s">
        <v>16</v>
      </c>
      <c r="C23" s="70"/>
      <c r="D23" s="71">
        <f>IFERROR(C23/$C$128,0)</f>
        <v>0</v>
      </c>
      <c r="E23" s="59"/>
      <c r="F23" s="70">
        <f>'PREVISÃO ORÇAMENTÁRIA'!F22</f>
        <v>0</v>
      </c>
      <c r="G23" s="71">
        <f>IFERROR(F23/$F$128,0)</f>
        <v>0</v>
      </c>
      <c r="H23" s="59"/>
      <c r="I23" s="70">
        <f t="shared" si="2"/>
        <v>0</v>
      </c>
      <c r="J23" s="71">
        <f t="shared" ref="J23:J82" si="3">IFERROR(I23/D23-1,0)</f>
        <v>0</v>
      </c>
    </row>
    <row r="24" spans="2:10" s="2" customFormat="1" ht="30" customHeight="1" outlineLevel="1">
      <c r="B24" s="69" t="s">
        <v>47</v>
      </c>
      <c r="C24" s="70"/>
      <c r="D24" s="71">
        <f>IFERROR(C24/$C$128,0)</f>
        <v>0</v>
      </c>
      <c r="E24" s="59"/>
      <c r="F24" s="70">
        <f>'PREVISÃO ORÇAMENTÁRIA'!F23</f>
        <v>0</v>
      </c>
      <c r="G24" s="71">
        <f>IFERROR(F24/$F$128,0)</f>
        <v>0</v>
      </c>
      <c r="H24" s="59"/>
      <c r="I24" s="70">
        <f t="shared" si="2"/>
        <v>0</v>
      </c>
      <c r="J24" s="71">
        <f t="shared" si="3"/>
        <v>0</v>
      </c>
    </row>
    <row r="25" spans="2:10" s="2" customFormat="1" ht="30" customHeight="1" outlineLevel="1">
      <c r="B25" s="69" t="s">
        <v>105</v>
      </c>
      <c r="C25" s="70"/>
      <c r="D25" s="71">
        <f>IFERROR(C25/$C$128,0)</f>
        <v>0</v>
      </c>
      <c r="E25" s="59"/>
      <c r="F25" s="70">
        <f>'PREVISÃO ORÇAMENTÁRIA'!F24</f>
        <v>0</v>
      </c>
      <c r="G25" s="71">
        <f>IFERROR(F25/$F$128,0)</f>
        <v>0</v>
      </c>
      <c r="H25" s="59"/>
      <c r="I25" s="70">
        <f t="shared" ref="I25" si="4">C25-F25</f>
        <v>0</v>
      </c>
      <c r="J25" s="71">
        <f t="shared" ref="J25" si="5">IFERROR(I25/D25-1,0)</f>
        <v>0</v>
      </c>
    </row>
    <row r="26" spans="2:10" s="2" customFormat="1" ht="30" customHeight="1" outlineLevel="1">
      <c r="B26" s="69" t="s">
        <v>50</v>
      </c>
      <c r="C26" s="70"/>
      <c r="D26" s="71">
        <f>IFERROR(C26/$C$128,0)</f>
        <v>0</v>
      </c>
      <c r="E26" s="59"/>
      <c r="F26" s="70">
        <f>'PREVISÃO ORÇAMENTÁRIA'!F25</f>
        <v>0</v>
      </c>
      <c r="G26" s="71">
        <f>IFERROR(F26/$F$128,0)</f>
        <v>0</v>
      </c>
      <c r="H26" s="59"/>
      <c r="I26" s="70">
        <f t="shared" si="2"/>
        <v>0</v>
      </c>
      <c r="J26" s="71">
        <f t="shared" si="3"/>
        <v>0</v>
      </c>
    </row>
    <row r="27" spans="2:10" s="2" customFormat="1" ht="30" customHeight="1">
      <c r="B27" s="76" t="s">
        <v>8</v>
      </c>
      <c r="C27" s="77">
        <f>SUM(C28:C31)</f>
        <v>0</v>
      </c>
      <c r="D27" s="78">
        <f>IFERROR(C27/$C$128,0)</f>
        <v>0</v>
      </c>
      <c r="E27" s="79"/>
      <c r="F27" s="77">
        <f>SUM(F28:F31)</f>
        <v>0</v>
      </c>
      <c r="G27" s="78">
        <f>IFERROR(F27/$F$128,0)</f>
        <v>0</v>
      </c>
      <c r="H27" s="79"/>
      <c r="I27" s="77">
        <f>SUM(I28:I31)</f>
        <v>0</v>
      </c>
      <c r="J27" s="78">
        <f t="shared" si="3"/>
        <v>0</v>
      </c>
    </row>
    <row r="28" spans="2:10" s="2" customFormat="1" ht="30" customHeight="1" outlineLevel="1">
      <c r="B28" s="69" t="s">
        <v>57</v>
      </c>
      <c r="C28" s="70"/>
      <c r="D28" s="71">
        <f>IFERROR(C28/$C$128,0)</f>
        <v>0</v>
      </c>
      <c r="E28" s="59"/>
      <c r="F28" s="70">
        <f>'PREVISÃO ORÇAMENTÁRIA'!F27</f>
        <v>0</v>
      </c>
      <c r="G28" s="71">
        <f>IFERROR(F28/$F$128,0)</f>
        <v>0</v>
      </c>
      <c r="H28" s="59"/>
      <c r="I28" s="70">
        <f t="shared" ref="I28:I31" si="6">C28-F28</f>
        <v>0</v>
      </c>
      <c r="J28" s="71">
        <f t="shared" si="3"/>
        <v>0</v>
      </c>
    </row>
    <row r="29" spans="2:10" s="2" customFormat="1" ht="30" customHeight="1" outlineLevel="1">
      <c r="B29" s="69" t="s">
        <v>107</v>
      </c>
      <c r="C29" s="70"/>
      <c r="D29" s="71">
        <f>IFERROR(C29/$C$128,0)</f>
        <v>0</v>
      </c>
      <c r="E29" s="59"/>
      <c r="F29" s="70">
        <f>'PREVISÃO ORÇAMENTÁRIA'!F28</f>
        <v>0</v>
      </c>
      <c r="G29" s="71">
        <f>IFERROR(F29/$F$128,0)</f>
        <v>0</v>
      </c>
      <c r="H29" s="59"/>
      <c r="I29" s="70">
        <f t="shared" ref="I29" si="7">C29-F29</f>
        <v>0</v>
      </c>
      <c r="J29" s="71">
        <f t="shared" ref="J29" si="8">IFERROR(I29/D29-1,0)</f>
        <v>0</v>
      </c>
    </row>
    <row r="30" spans="2:10" s="2" customFormat="1" ht="30" customHeight="1" outlineLevel="1">
      <c r="B30" s="69" t="s">
        <v>121</v>
      </c>
      <c r="C30" s="70"/>
      <c r="D30" s="71">
        <f>IFERROR(C30/$C$128,0)</f>
        <v>0</v>
      </c>
      <c r="E30" s="59"/>
      <c r="F30" s="70">
        <f>'PREVISÃO ORÇAMENTÁRIA'!F28</f>
        <v>0</v>
      </c>
      <c r="G30" s="71">
        <f>IFERROR(F30/$F$128,0)</f>
        <v>0</v>
      </c>
      <c r="H30" s="59"/>
      <c r="I30" s="70">
        <f t="shared" si="6"/>
        <v>0</v>
      </c>
      <c r="J30" s="71">
        <f t="shared" si="3"/>
        <v>0</v>
      </c>
    </row>
    <row r="31" spans="2:10" s="2" customFormat="1" ht="30" customHeight="1" outlineLevel="1">
      <c r="B31" s="69" t="s">
        <v>18</v>
      </c>
      <c r="C31" s="70"/>
      <c r="D31" s="71">
        <f>IFERROR(C31/$C$128,0)</f>
        <v>0</v>
      </c>
      <c r="E31" s="59"/>
      <c r="F31" s="70">
        <f>'PREVISÃO ORÇAMENTÁRIA'!F30</f>
        <v>0</v>
      </c>
      <c r="G31" s="71">
        <f>IFERROR(F31/$F$128,0)</f>
        <v>0</v>
      </c>
      <c r="H31" s="59"/>
      <c r="I31" s="70">
        <f t="shared" si="6"/>
        <v>0</v>
      </c>
      <c r="J31" s="71">
        <f t="shared" si="3"/>
        <v>0</v>
      </c>
    </row>
    <row r="32" spans="2:10" s="2" customFormat="1" ht="30" customHeight="1">
      <c r="B32" s="76" t="s">
        <v>1</v>
      </c>
      <c r="C32" s="77">
        <f>SUM(C35)</f>
        <v>0</v>
      </c>
      <c r="D32" s="78">
        <f>IFERROR(C32/$C$128,0)</f>
        <v>0</v>
      </c>
      <c r="E32" s="79"/>
      <c r="F32" s="77">
        <f>SUM(F35)</f>
        <v>0</v>
      </c>
      <c r="G32" s="78">
        <f>IFERROR(F32/$F$128,0)</f>
        <v>0</v>
      </c>
      <c r="H32" s="79"/>
      <c r="I32" s="77">
        <f>SUM(I35)</f>
        <v>0</v>
      </c>
      <c r="J32" s="78">
        <f t="shared" si="3"/>
        <v>0</v>
      </c>
    </row>
    <row r="33" spans="2:11" s="2" customFormat="1" ht="30" customHeight="1">
      <c r="B33" s="69" t="s">
        <v>81</v>
      </c>
      <c r="C33" s="77"/>
      <c r="D33" s="71">
        <f>IFERROR(C33/$C$128,0)</f>
        <v>0</v>
      </c>
      <c r="E33" s="59"/>
      <c r="F33" s="70">
        <f>'PREVISÃO ORÇAMENTÁRIA'!F32</f>
        <v>0</v>
      </c>
      <c r="G33" s="71">
        <f>IFERROR(F33/$F$128,0)</f>
        <v>0</v>
      </c>
      <c r="H33" s="59"/>
      <c r="I33" s="70">
        <f t="shared" ref="I33:I34" si="9">C33-F33</f>
        <v>0</v>
      </c>
      <c r="J33" s="71">
        <f t="shared" ref="J33:J34" si="10">IFERROR(I33/D33-1,0)</f>
        <v>0</v>
      </c>
    </row>
    <row r="34" spans="2:11" s="2" customFormat="1" ht="30" customHeight="1">
      <c r="B34" s="69" t="s">
        <v>108</v>
      </c>
      <c r="C34" s="77"/>
      <c r="D34" s="71">
        <f>IFERROR(C34/$C$128,0)</f>
        <v>0</v>
      </c>
      <c r="E34" s="59"/>
      <c r="F34" s="70">
        <f>'PREVISÃO ORÇAMENTÁRIA'!F33</f>
        <v>0</v>
      </c>
      <c r="G34" s="71">
        <f>IFERROR(F34/$F$128,0)</f>
        <v>0</v>
      </c>
      <c r="H34" s="59"/>
      <c r="I34" s="70">
        <f t="shared" si="9"/>
        <v>0</v>
      </c>
      <c r="J34" s="71">
        <f t="shared" si="10"/>
        <v>0</v>
      </c>
    </row>
    <row r="35" spans="2:11" s="2" customFormat="1" ht="30" customHeight="1" outlineLevel="1">
      <c r="B35" s="69" t="s">
        <v>109</v>
      </c>
      <c r="C35" s="70"/>
      <c r="D35" s="71">
        <f>IFERROR(C35/$C$128,0)</f>
        <v>0</v>
      </c>
      <c r="E35" s="59"/>
      <c r="F35" s="70">
        <f>'PREVISÃO ORÇAMENTÁRIA'!F32</f>
        <v>0</v>
      </c>
      <c r="G35" s="71">
        <f>IFERROR(F35/$F$128,0)</f>
        <v>0</v>
      </c>
      <c r="H35" s="59"/>
      <c r="I35" s="70">
        <f>C35-F35</f>
        <v>0</v>
      </c>
      <c r="J35" s="71">
        <f t="shared" si="3"/>
        <v>0</v>
      </c>
    </row>
    <row r="36" spans="2:11" s="2" customFormat="1" ht="30" customHeight="1">
      <c r="B36" s="76" t="s">
        <v>2</v>
      </c>
      <c r="C36" s="77">
        <f>SUM(C37:C43)</f>
        <v>0</v>
      </c>
      <c r="D36" s="78">
        <f>IFERROR(C36/$C$128,0)</f>
        <v>0</v>
      </c>
      <c r="E36" s="79"/>
      <c r="F36" s="77">
        <f>SUM(F37:F43)</f>
        <v>0</v>
      </c>
      <c r="G36" s="78">
        <f>IFERROR(F36/$F$128,0)</f>
        <v>0</v>
      </c>
      <c r="H36" s="79"/>
      <c r="I36" s="77">
        <f>SUM(I37:I43)</f>
        <v>0</v>
      </c>
      <c r="J36" s="78">
        <f t="shared" si="3"/>
        <v>0</v>
      </c>
    </row>
    <row r="37" spans="2:11" s="2" customFormat="1" ht="30" customHeight="1" outlineLevel="1">
      <c r="B37" s="69" t="s">
        <v>82</v>
      </c>
      <c r="C37" s="70"/>
      <c r="D37" s="71">
        <f>IFERROR(C37/$C$128,0)</f>
        <v>0</v>
      </c>
      <c r="E37" s="59"/>
      <c r="F37" s="70">
        <f>'PREVISÃO ORÇAMENTÁRIA'!F36</f>
        <v>0</v>
      </c>
      <c r="G37" s="71">
        <f>IFERROR(F37/$F$128,0)</f>
        <v>0</v>
      </c>
      <c r="H37" s="59"/>
      <c r="I37" s="70">
        <f t="shared" ref="I37:I43" si="11">C37-F37</f>
        <v>0</v>
      </c>
      <c r="J37" s="71">
        <f t="shared" si="3"/>
        <v>0</v>
      </c>
    </row>
    <row r="38" spans="2:11" s="2" customFormat="1" ht="30" customHeight="1" outlineLevel="1">
      <c r="B38" s="69" t="s">
        <v>55</v>
      </c>
      <c r="C38" s="70"/>
      <c r="D38" s="71">
        <f>IFERROR(C38/$C$128,0)</f>
        <v>0</v>
      </c>
      <c r="E38" s="59"/>
      <c r="F38" s="70">
        <f>'PREVISÃO ORÇAMENTÁRIA'!F37</f>
        <v>0</v>
      </c>
      <c r="G38" s="71">
        <f>IFERROR(F38/$F$128,0)</f>
        <v>0</v>
      </c>
      <c r="H38" s="59"/>
      <c r="I38" s="70">
        <f t="shared" si="11"/>
        <v>0</v>
      </c>
      <c r="J38" s="71">
        <f t="shared" si="3"/>
        <v>0</v>
      </c>
      <c r="K38" s="73"/>
    </row>
    <row r="39" spans="2:11" s="2" customFormat="1" ht="30" customHeight="1" outlineLevel="1">
      <c r="B39" s="69" t="s">
        <v>56</v>
      </c>
      <c r="C39" s="70"/>
      <c r="D39" s="71">
        <f>IFERROR(C39/$C$128,0)</f>
        <v>0</v>
      </c>
      <c r="E39" s="59"/>
      <c r="F39" s="70">
        <f>'PREVISÃO ORÇAMENTÁRIA'!F38</f>
        <v>0</v>
      </c>
      <c r="G39" s="71">
        <f>IFERROR(F39/$F$128,0)</f>
        <v>0</v>
      </c>
      <c r="H39" s="59"/>
      <c r="I39" s="70">
        <f t="shared" si="11"/>
        <v>0</v>
      </c>
      <c r="J39" s="71">
        <f t="shared" si="3"/>
        <v>0</v>
      </c>
    </row>
    <row r="40" spans="2:11" s="2" customFormat="1" ht="30" customHeight="1" outlineLevel="1">
      <c r="B40" s="69" t="s">
        <v>76</v>
      </c>
      <c r="C40" s="70"/>
      <c r="D40" s="71">
        <f>IFERROR(C40/$C$128,0)</f>
        <v>0</v>
      </c>
      <c r="E40" s="59"/>
      <c r="F40" s="70">
        <f>'PREVISÃO ORÇAMENTÁRIA'!F39</f>
        <v>0</v>
      </c>
      <c r="G40" s="71">
        <f>IFERROR(F40/$F$128,0)</f>
        <v>0</v>
      </c>
      <c r="H40" s="59"/>
      <c r="I40" s="70">
        <f t="shared" si="11"/>
        <v>0</v>
      </c>
      <c r="J40" s="71">
        <f t="shared" si="3"/>
        <v>0</v>
      </c>
    </row>
    <row r="41" spans="2:11" s="2" customFormat="1" ht="30" customHeight="1" outlineLevel="1">
      <c r="B41" s="69" t="s">
        <v>112</v>
      </c>
      <c r="C41" s="70"/>
      <c r="D41" s="71">
        <f>IFERROR(C41/$C$128,0)</f>
        <v>0</v>
      </c>
      <c r="E41" s="59"/>
      <c r="F41" s="70">
        <f>'PREVISÃO ORÇAMENTÁRIA'!F40</f>
        <v>0</v>
      </c>
      <c r="G41" s="71">
        <f>IFERROR(F41/$F$128,0)</f>
        <v>0</v>
      </c>
      <c r="H41" s="59"/>
      <c r="I41" s="70">
        <f t="shared" si="11"/>
        <v>0</v>
      </c>
      <c r="J41" s="71">
        <f t="shared" si="3"/>
        <v>0</v>
      </c>
    </row>
    <row r="42" spans="2:11" s="2" customFormat="1" ht="30" customHeight="1" outlineLevel="1">
      <c r="B42" s="69" t="s">
        <v>110</v>
      </c>
      <c r="C42" s="70"/>
      <c r="D42" s="71">
        <f>IFERROR(C42/$C$128,0)</f>
        <v>0</v>
      </c>
      <c r="E42" s="59"/>
      <c r="F42" s="70">
        <f>'PREVISÃO ORÇAMENTÁRIA'!F41</f>
        <v>0</v>
      </c>
      <c r="G42" s="71">
        <f>IFERROR(F42/$F$128,0)</f>
        <v>0</v>
      </c>
      <c r="H42" s="59"/>
      <c r="I42" s="70">
        <f t="shared" si="11"/>
        <v>0</v>
      </c>
      <c r="J42" s="71">
        <f t="shared" si="3"/>
        <v>0</v>
      </c>
    </row>
    <row r="43" spans="2:11" s="2" customFormat="1" ht="30" customHeight="1" outlineLevel="1">
      <c r="B43" s="69" t="s">
        <v>111</v>
      </c>
      <c r="C43" s="70"/>
      <c r="D43" s="71">
        <f>IFERROR(C43/$C$128,0)</f>
        <v>0</v>
      </c>
      <c r="E43" s="59"/>
      <c r="F43" s="70">
        <f>'PREVISÃO ORÇAMENTÁRIA'!F42</f>
        <v>0</v>
      </c>
      <c r="G43" s="71">
        <f>IFERROR(F43/$F$128,0)</f>
        <v>0</v>
      </c>
      <c r="H43" s="59"/>
      <c r="I43" s="70">
        <f t="shared" si="11"/>
        <v>0</v>
      </c>
      <c r="J43" s="71">
        <f t="shared" si="3"/>
        <v>0</v>
      </c>
    </row>
    <row r="44" spans="2:11" s="2" customFormat="1" ht="30" customHeight="1">
      <c r="B44" s="76" t="s">
        <v>3</v>
      </c>
      <c r="C44" s="77">
        <f>SUM(C45:C54)</f>
        <v>0</v>
      </c>
      <c r="D44" s="78">
        <f>IFERROR(C44/$C$128,0)</f>
        <v>0</v>
      </c>
      <c r="E44" s="79"/>
      <c r="F44" s="77">
        <f>SUM(F45:F54)</f>
        <v>0</v>
      </c>
      <c r="G44" s="78">
        <f>IFERROR(F44/$F$128,0)</f>
        <v>0</v>
      </c>
      <c r="H44" s="79"/>
      <c r="I44" s="77">
        <f>SUM(I45:I54)</f>
        <v>0</v>
      </c>
      <c r="J44" s="78">
        <f t="shared" si="3"/>
        <v>0</v>
      </c>
    </row>
    <row r="45" spans="2:11" s="2" customFormat="1" ht="30" customHeight="1" outlineLevel="1">
      <c r="B45" s="69" t="s">
        <v>46</v>
      </c>
      <c r="C45" s="70"/>
      <c r="D45" s="71">
        <f>IFERROR(C45/$C$128,0)</f>
        <v>0</v>
      </c>
      <c r="E45" s="59"/>
      <c r="F45" s="70">
        <f>'PREVISÃO ORÇAMENTÁRIA'!F44</f>
        <v>0</v>
      </c>
      <c r="G45" s="71">
        <f>IFERROR(F45/$F$128,0)</f>
        <v>0</v>
      </c>
      <c r="H45" s="59"/>
      <c r="I45" s="70">
        <f t="shared" ref="I45:I54" si="12">C45-F45</f>
        <v>0</v>
      </c>
      <c r="J45" s="71">
        <f t="shared" si="3"/>
        <v>0</v>
      </c>
    </row>
    <row r="46" spans="2:11" s="2" customFormat="1" ht="30" customHeight="1" outlineLevel="1">
      <c r="B46" s="69" t="s">
        <v>51</v>
      </c>
      <c r="C46" s="70"/>
      <c r="D46" s="71">
        <f>IFERROR(C46/$C$128,0)</f>
        <v>0</v>
      </c>
      <c r="E46" s="59"/>
      <c r="F46" s="70">
        <f>'PREVISÃO ORÇAMENTÁRIA'!F45</f>
        <v>0</v>
      </c>
      <c r="G46" s="71">
        <f>IFERROR(F46/$F$128,0)</f>
        <v>0</v>
      </c>
      <c r="H46" s="59"/>
      <c r="I46" s="70">
        <f t="shared" si="12"/>
        <v>0</v>
      </c>
      <c r="J46" s="71">
        <f t="shared" si="3"/>
        <v>0</v>
      </c>
    </row>
    <row r="47" spans="2:11" s="2" customFormat="1" ht="30" customHeight="1" outlineLevel="1">
      <c r="B47" s="69" t="s">
        <v>52</v>
      </c>
      <c r="C47" s="70"/>
      <c r="D47" s="71">
        <f>IFERROR(C47/$C$128,0)</f>
        <v>0</v>
      </c>
      <c r="E47" s="59"/>
      <c r="F47" s="70">
        <f>'PREVISÃO ORÇAMENTÁRIA'!F46</f>
        <v>0</v>
      </c>
      <c r="G47" s="71">
        <f>IFERROR(F47/$F$128,0)</f>
        <v>0</v>
      </c>
      <c r="H47" s="59"/>
      <c r="I47" s="70">
        <f t="shared" si="12"/>
        <v>0</v>
      </c>
      <c r="J47" s="71">
        <f t="shared" si="3"/>
        <v>0</v>
      </c>
    </row>
    <row r="48" spans="2:11" s="2" customFormat="1" ht="30" customHeight="1" outlineLevel="1">
      <c r="B48" s="69" t="s">
        <v>67</v>
      </c>
      <c r="C48" s="70"/>
      <c r="D48" s="71">
        <f>IFERROR(C48/$C$128,0)</f>
        <v>0</v>
      </c>
      <c r="E48" s="59"/>
      <c r="F48" s="70">
        <f>'PREVISÃO ORÇAMENTÁRIA'!F47</f>
        <v>0</v>
      </c>
      <c r="G48" s="71">
        <f>IFERROR(F48/$F$128,0)</f>
        <v>0</v>
      </c>
      <c r="H48" s="59"/>
      <c r="I48" s="70">
        <f t="shared" si="12"/>
        <v>0</v>
      </c>
      <c r="J48" s="71">
        <f t="shared" si="3"/>
        <v>0</v>
      </c>
    </row>
    <row r="49" spans="2:10" s="2" customFormat="1" ht="30" customHeight="1" outlineLevel="1">
      <c r="B49" s="69" t="s">
        <v>53</v>
      </c>
      <c r="C49" s="70"/>
      <c r="D49" s="71">
        <f>IFERROR(C49/$C$128,0)</f>
        <v>0</v>
      </c>
      <c r="E49" s="59"/>
      <c r="F49" s="70">
        <f>'PREVISÃO ORÇAMENTÁRIA'!F48</f>
        <v>0</v>
      </c>
      <c r="G49" s="71">
        <f>IFERROR(F49/$F$128,0)</f>
        <v>0</v>
      </c>
      <c r="H49" s="59"/>
      <c r="I49" s="70">
        <f t="shared" si="12"/>
        <v>0</v>
      </c>
      <c r="J49" s="71">
        <f t="shared" si="3"/>
        <v>0</v>
      </c>
    </row>
    <row r="50" spans="2:10" s="2" customFormat="1" ht="30" customHeight="1" outlineLevel="1">
      <c r="B50" s="69" t="s">
        <v>54</v>
      </c>
      <c r="C50" s="70"/>
      <c r="D50" s="71">
        <f>IFERROR(C50/$C$128,0)</f>
        <v>0</v>
      </c>
      <c r="E50" s="59"/>
      <c r="F50" s="70">
        <f>'PREVISÃO ORÇAMENTÁRIA'!F49</f>
        <v>0</v>
      </c>
      <c r="G50" s="71">
        <f>IFERROR(F50/$F$128,0)</f>
        <v>0</v>
      </c>
      <c r="H50" s="59"/>
      <c r="I50" s="70">
        <f t="shared" si="12"/>
        <v>0</v>
      </c>
      <c r="J50" s="71">
        <f t="shared" si="3"/>
        <v>0</v>
      </c>
    </row>
    <row r="51" spans="2:10" s="2" customFormat="1" ht="30" customHeight="1" outlineLevel="1">
      <c r="B51" s="69" t="s">
        <v>68</v>
      </c>
      <c r="C51" s="70"/>
      <c r="D51" s="71">
        <f>IFERROR(C51/$C$128,0)</f>
        <v>0</v>
      </c>
      <c r="E51" s="59"/>
      <c r="F51" s="70">
        <f>'PREVISÃO ORÇAMENTÁRIA'!F50</f>
        <v>0</v>
      </c>
      <c r="G51" s="71">
        <f>IFERROR(F51/$F$128,0)</f>
        <v>0</v>
      </c>
      <c r="H51" s="59"/>
      <c r="I51" s="70">
        <f t="shared" si="12"/>
        <v>0</v>
      </c>
      <c r="J51" s="71">
        <f t="shared" si="3"/>
        <v>0</v>
      </c>
    </row>
    <row r="52" spans="2:10" s="2" customFormat="1" ht="30" customHeight="1" outlineLevel="1">
      <c r="B52" s="69" t="s">
        <v>69</v>
      </c>
      <c r="C52" s="70"/>
      <c r="D52" s="71">
        <f>IFERROR(C52/$C$128,0)</f>
        <v>0</v>
      </c>
      <c r="E52" s="59"/>
      <c r="F52" s="70">
        <f>'PREVISÃO ORÇAMENTÁRIA'!F51</f>
        <v>0</v>
      </c>
      <c r="G52" s="71">
        <f>IFERROR(F52/$F$128,0)</f>
        <v>0</v>
      </c>
      <c r="H52" s="59"/>
      <c r="I52" s="70">
        <f t="shared" si="12"/>
        <v>0</v>
      </c>
      <c r="J52" s="71">
        <f t="shared" si="3"/>
        <v>0</v>
      </c>
    </row>
    <row r="53" spans="2:10" s="2" customFormat="1" ht="30" customHeight="1" outlineLevel="1">
      <c r="B53" s="69"/>
      <c r="C53" s="70"/>
      <c r="D53" s="71">
        <f>IFERROR(C53/$C$128,0)</f>
        <v>0</v>
      </c>
      <c r="E53" s="59"/>
      <c r="F53" s="70">
        <f>'PREVISÃO ORÇAMENTÁRIA'!F52</f>
        <v>0</v>
      </c>
      <c r="G53" s="71">
        <f>IFERROR(F53/$F$128,0)</f>
        <v>0</v>
      </c>
      <c r="H53" s="59"/>
      <c r="I53" s="70">
        <f t="shared" si="12"/>
        <v>0</v>
      </c>
      <c r="J53" s="71">
        <f t="shared" si="3"/>
        <v>0</v>
      </c>
    </row>
    <row r="54" spans="2:10" s="2" customFormat="1" ht="30" customHeight="1" outlineLevel="1">
      <c r="B54" s="69"/>
      <c r="C54" s="70"/>
      <c r="D54" s="71">
        <f>IFERROR(C54/$C$128,0)</f>
        <v>0</v>
      </c>
      <c r="E54" s="59"/>
      <c r="F54" s="70">
        <f>'PREVISÃO ORÇAMENTÁRIA'!F53</f>
        <v>0</v>
      </c>
      <c r="G54" s="71">
        <f>IFERROR(F54/$F$128,0)</f>
        <v>0</v>
      </c>
      <c r="H54" s="59"/>
      <c r="I54" s="70">
        <f t="shared" si="12"/>
        <v>0</v>
      </c>
      <c r="J54" s="71">
        <f t="shared" si="3"/>
        <v>0</v>
      </c>
    </row>
    <row r="55" spans="2:10" s="2" customFormat="1" ht="30" customHeight="1">
      <c r="B55" s="76" t="s">
        <v>4</v>
      </c>
      <c r="C55" s="77">
        <f>SUM(C56)</f>
        <v>0</v>
      </c>
      <c r="D55" s="78">
        <f>IFERROR(C55/$C$128,0)</f>
        <v>0</v>
      </c>
      <c r="E55" s="79"/>
      <c r="F55" s="77">
        <f>SUM(F56)</f>
        <v>0</v>
      </c>
      <c r="G55" s="78">
        <f>IFERROR(F55/$F$128,0)</f>
        <v>0</v>
      </c>
      <c r="H55" s="79"/>
      <c r="I55" s="77">
        <f>SUM(I56)</f>
        <v>0</v>
      </c>
      <c r="J55" s="78">
        <f t="shared" si="3"/>
        <v>0</v>
      </c>
    </row>
    <row r="56" spans="2:10" s="2" customFormat="1" ht="30" customHeight="1" outlineLevel="1">
      <c r="B56" s="69" t="s">
        <v>83</v>
      </c>
      <c r="C56" s="70"/>
      <c r="D56" s="71">
        <f>IFERROR(C56/$C$128,0)</f>
        <v>0</v>
      </c>
      <c r="E56" s="59"/>
      <c r="F56" s="70">
        <f>'PREVISÃO ORÇAMENTÁRIA'!F55</f>
        <v>0</v>
      </c>
      <c r="G56" s="71">
        <f>IFERROR(F56/$F$128,0)</f>
        <v>0</v>
      </c>
      <c r="H56" s="59"/>
      <c r="I56" s="70">
        <f>C56-F56</f>
        <v>0</v>
      </c>
      <c r="J56" s="71">
        <f t="shared" si="3"/>
        <v>0</v>
      </c>
    </row>
    <row r="57" spans="2:10" s="2" customFormat="1" ht="30" customHeight="1">
      <c r="B57" s="76" t="s">
        <v>7</v>
      </c>
      <c r="C57" s="77">
        <f>SUM(C58:C66)</f>
        <v>0</v>
      </c>
      <c r="D57" s="78">
        <f>IFERROR(C57/$C$128,0)</f>
        <v>0</v>
      </c>
      <c r="E57" s="79"/>
      <c r="F57" s="77">
        <f>SUM(F58:F66)</f>
        <v>0</v>
      </c>
      <c r="G57" s="78">
        <f>IFERROR(F57/$F$128,0)</f>
        <v>0</v>
      </c>
      <c r="H57" s="79"/>
      <c r="I57" s="77">
        <f>SUM(I58:I66)</f>
        <v>0</v>
      </c>
      <c r="J57" s="78">
        <f t="shared" si="3"/>
        <v>0</v>
      </c>
    </row>
    <row r="58" spans="2:10" s="2" customFormat="1" ht="30" customHeight="1" outlineLevel="1">
      <c r="B58" s="69" t="s">
        <v>113</v>
      </c>
      <c r="C58" s="70"/>
      <c r="D58" s="71">
        <f>IFERROR(C58/$C$128,0)</f>
        <v>0</v>
      </c>
      <c r="E58" s="59"/>
      <c r="F58" s="70">
        <f>'PREVISÃO ORÇAMENTÁRIA'!F57</f>
        <v>0</v>
      </c>
      <c r="G58" s="71">
        <f>IFERROR(F58/$F$128,0)</f>
        <v>0</v>
      </c>
      <c r="H58" s="59"/>
      <c r="I58" s="70">
        <f t="shared" ref="I58:I66" si="13">C58-F58</f>
        <v>0</v>
      </c>
      <c r="J58" s="71">
        <f t="shared" si="3"/>
        <v>0</v>
      </c>
    </row>
    <row r="59" spans="2:10" s="2" customFormat="1" ht="30" customHeight="1" outlineLevel="1">
      <c r="B59" s="104" t="s">
        <v>114</v>
      </c>
      <c r="C59" s="70"/>
      <c r="D59" s="71">
        <f>IFERROR(C59/$C$128,0)</f>
        <v>0</v>
      </c>
      <c r="E59" s="59"/>
      <c r="F59" s="70">
        <f>'PREVISÃO ORÇAMENTÁRIA'!F58</f>
        <v>0</v>
      </c>
      <c r="G59" s="71">
        <f>IFERROR(F59/$F$128,0)</f>
        <v>0</v>
      </c>
      <c r="H59" s="59"/>
      <c r="I59" s="70">
        <f t="shared" si="13"/>
        <v>0</v>
      </c>
      <c r="J59" s="71">
        <f t="shared" si="3"/>
        <v>0</v>
      </c>
    </row>
    <row r="60" spans="2:10" s="2" customFormat="1" ht="30" customHeight="1" outlineLevel="1">
      <c r="B60" s="74" t="s">
        <v>115</v>
      </c>
      <c r="C60" s="70"/>
      <c r="D60" s="71">
        <f>IFERROR(C60/$C$128,0)</f>
        <v>0</v>
      </c>
      <c r="E60" s="59"/>
      <c r="F60" s="70">
        <f>'PREVISÃO ORÇAMENTÁRIA'!F59</f>
        <v>0</v>
      </c>
      <c r="G60" s="71">
        <f>IFERROR(F60/$F$128,0)</f>
        <v>0</v>
      </c>
      <c r="H60" s="59"/>
      <c r="I60" s="70">
        <f t="shared" si="13"/>
        <v>0</v>
      </c>
      <c r="J60" s="71">
        <f t="shared" si="3"/>
        <v>0</v>
      </c>
    </row>
    <row r="61" spans="2:10" s="2" customFormat="1" ht="30" customHeight="1" outlineLevel="1">
      <c r="B61" s="69" t="s">
        <v>87</v>
      </c>
      <c r="C61" s="70"/>
      <c r="D61" s="71">
        <f>IFERROR(C61/$C$128,0)</f>
        <v>0</v>
      </c>
      <c r="E61" s="59"/>
      <c r="F61" s="70">
        <f>'PREVISÃO ORÇAMENTÁRIA'!F60</f>
        <v>0</v>
      </c>
      <c r="G61" s="71">
        <f>IFERROR(F61/$F$128,0)</f>
        <v>0</v>
      </c>
      <c r="H61" s="59"/>
      <c r="I61" s="70">
        <f t="shared" si="13"/>
        <v>0</v>
      </c>
      <c r="J61" s="71">
        <f t="shared" si="3"/>
        <v>0</v>
      </c>
    </row>
    <row r="62" spans="2:10" s="2" customFormat="1" ht="30" customHeight="1" outlineLevel="1">
      <c r="B62" s="69" t="s">
        <v>27</v>
      </c>
      <c r="C62" s="70"/>
      <c r="D62" s="71">
        <f>IFERROR(C62/$C$128,0)</f>
        <v>0</v>
      </c>
      <c r="E62" s="59"/>
      <c r="F62" s="70">
        <f>'PREVISÃO ORÇAMENTÁRIA'!F61</f>
        <v>0</v>
      </c>
      <c r="G62" s="71">
        <f>IFERROR(F62/$F$128,0)</f>
        <v>0</v>
      </c>
      <c r="H62" s="59"/>
      <c r="I62" s="70">
        <f t="shared" si="13"/>
        <v>0</v>
      </c>
      <c r="J62" s="71">
        <f t="shared" si="3"/>
        <v>0</v>
      </c>
    </row>
    <row r="63" spans="2:10" s="2" customFormat="1" ht="30" customHeight="1" outlineLevel="1">
      <c r="B63" s="69" t="s">
        <v>116</v>
      </c>
      <c r="C63" s="70"/>
      <c r="D63" s="71">
        <f>IFERROR(C63/$C$128,0)</f>
        <v>0</v>
      </c>
      <c r="E63" s="59"/>
      <c r="F63" s="70">
        <f>'PREVISÃO ORÇAMENTÁRIA'!F62</f>
        <v>0</v>
      </c>
      <c r="G63" s="71">
        <f>IFERROR(F63/$F$128,0)</f>
        <v>0</v>
      </c>
      <c r="H63" s="59"/>
      <c r="I63" s="70">
        <f t="shared" si="13"/>
        <v>0</v>
      </c>
      <c r="J63" s="71">
        <f t="shared" si="3"/>
        <v>0</v>
      </c>
    </row>
    <row r="64" spans="2:10" s="2" customFormat="1" ht="30" customHeight="1" outlineLevel="1">
      <c r="B64" s="69" t="s">
        <v>117</v>
      </c>
      <c r="C64" s="70"/>
      <c r="D64" s="71">
        <f>IFERROR(C64/$C$128,0)</f>
        <v>0</v>
      </c>
      <c r="E64" s="59"/>
      <c r="F64" s="70">
        <f>'PREVISÃO ORÇAMENTÁRIA'!F63</f>
        <v>0</v>
      </c>
      <c r="G64" s="71">
        <f>IFERROR(F64/$F$128,0)</f>
        <v>0</v>
      </c>
      <c r="H64" s="59"/>
      <c r="I64" s="70">
        <f t="shared" si="13"/>
        <v>0</v>
      </c>
      <c r="J64" s="71">
        <f t="shared" si="3"/>
        <v>0</v>
      </c>
    </row>
    <row r="65" spans="2:10" s="2" customFormat="1" ht="30" customHeight="1" outlineLevel="1">
      <c r="B65" s="74"/>
      <c r="C65" s="70"/>
      <c r="D65" s="71">
        <f>IFERROR(C65/$C$128,0)</f>
        <v>0</v>
      </c>
      <c r="E65" s="59"/>
      <c r="F65" s="70">
        <f>'PREVISÃO ORÇAMENTÁRIA'!F64</f>
        <v>0</v>
      </c>
      <c r="G65" s="71">
        <f>IFERROR(F65/$F$128,0)</f>
        <v>0</v>
      </c>
      <c r="H65" s="59"/>
      <c r="I65" s="70">
        <f t="shared" si="13"/>
        <v>0</v>
      </c>
      <c r="J65" s="71">
        <f t="shared" si="3"/>
        <v>0</v>
      </c>
    </row>
    <row r="66" spans="2:10" s="2" customFormat="1" ht="30" customHeight="1" outlineLevel="1">
      <c r="B66" s="74"/>
      <c r="C66" s="70"/>
      <c r="D66" s="71">
        <f>IFERROR(C66/$C$128,0)</f>
        <v>0</v>
      </c>
      <c r="E66" s="59"/>
      <c r="F66" s="70">
        <f>'PREVISÃO ORÇAMENTÁRIA'!F65</f>
        <v>0</v>
      </c>
      <c r="G66" s="71">
        <f>IFERROR(F66/$F$128,0)</f>
        <v>0</v>
      </c>
      <c r="H66" s="59"/>
      <c r="I66" s="70">
        <f t="shared" si="13"/>
        <v>0</v>
      </c>
      <c r="J66" s="71">
        <f t="shared" si="3"/>
        <v>0</v>
      </c>
    </row>
    <row r="67" spans="2:10" s="2" customFormat="1" ht="30" customHeight="1">
      <c r="B67" s="76" t="s">
        <v>13</v>
      </c>
      <c r="C67" s="77">
        <f>SUM(C68:C73)</f>
        <v>0</v>
      </c>
      <c r="D67" s="78">
        <f>IFERROR(C67/$C$128,0)</f>
        <v>0</v>
      </c>
      <c r="E67" s="79"/>
      <c r="F67" s="77">
        <f>SUM(F68:F73)</f>
        <v>0</v>
      </c>
      <c r="G67" s="78">
        <f>IFERROR(F67/$F$128,0)</f>
        <v>0</v>
      </c>
      <c r="H67" s="79"/>
      <c r="I67" s="77">
        <f>SUM(I68:I73)</f>
        <v>0</v>
      </c>
      <c r="J67" s="78">
        <f t="shared" si="3"/>
        <v>0</v>
      </c>
    </row>
    <row r="68" spans="2:10" s="2" customFormat="1" ht="30" customHeight="1" outlineLevel="1">
      <c r="B68" s="69" t="s">
        <v>70</v>
      </c>
      <c r="C68" s="70"/>
      <c r="D68" s="71">
        <f>IFERROR(C68/$C$128,0)</f>
        <v>0</v>
      </c>
      <c r="E68" s="59"/>
      <c r="F68" s="70">
        <f>'PREVISÃO ORÇAMENTÁRIA'!F67</f>
        <v>0</v>
      </c>
      <c r="G68" s="71">
        <f>IFERROR(F68/$F$128,0)</f>
        <v>0</v>
      </c>
      <c r="H68" s="59"/>
      <c r="I68" s="70">
        <f t="shared" ref="I68:I73" si="14">C68-F68</f>
        <v>0</v>
      </c>
      <c r="J68" s="71">
        <f t="shared" si="3"/>
        <v>0</v>
      </c>
    </row>
    <row r="69" spans="2:10" s="2" customFormat="1" ht="30" customHeight="1" outlineLevel="1">
      <c r="B69" s="69" t="s">
        <v>42</v>
      </c>
      <c r="C69" s="70"/>
      <c r="D69" s="71">
        <f>IFERROR(C69/$C$128,0)</f>
        <v>0</v>
      </c>
      <c r="E69" s="59"/>
      <c r="F69" s="70">
        <f>'PREVISÃO ORÇAMENTÁRIA'!F68</f>
        <v>0</v>
      </c>
      <c r="G69" s="71">
        <f>IFERROR(F69/$F$128,0)</f>
        <v>0</v>
      </c>
      <c r="H69" s="59"/>
      <c r="I69" s="70">
        <f t="shared" si="14"/>
        <v>0</v>
      </c>
      <c r="J69" s="71">
        <f t="shared" si="3"/>
        <v>0</v>
      </c>
    </row>
    <row r="70" spans="2:10" s="2" customFormat="1" ht="30" customHeight="1" outlineLevel="1">
      <c r="B70" s="69" t="s">
        <v>84</v>
      </c>
      <c r="C70" s="70"/>
      <c r="D70" s="71">
        <f>IFERROR(C70/$C$128,0)</f>
        <v>0</v>
      </c>
      <c r="E70" s="59"/>
      <c r="F70" s="70">
        <f>'PREVISÃO ORÇAMENTÁRIA'!F69</f>
        <v>0</v>
      </c>
      <c r="G70" s="71">
        <f>IFERROR(F70/$F$128,0)</f>
        <v>0</v>
      </c>
      <c r="H70" s="59"/>
      <c r="I70" s="70">
        <f t="shared" si="14"/>
        <v>0</v>
      </c>
      <c r="J70" s="71">
        <f t="shared" si="3"/>
        <v>0</v>
      </c>
    </row>
    <row r="71" spans="2:10" s="2" customFormat="1" ht="30" customHeight="1" outlineLevel="1">
      <c r="B71" s="69" t="s">
        <v>85</v>
      </c>
      <c r="C71" s="70"/>
      <c r="D71" s="71">
        <f>IFERROR(C71/$C$128,0)</f>
        <v>0</v>
      </c>
      <c r="E71" s="59"/>
      <c r="F71" s="70">
        <f>'PREVISÃO ORÇAMENTÁRIA'!F70</f>
        <v>0</v>
      </c>
      <c r="G71" s="71">
        <f>IFERROR(F71/$F$128,0)</f>
        <v>0</v>
      </c>
      <c r="H71" s="59"/>
      <c r="I71" s="70">
        <f t="shared" si="14"/>
        <v>0</v>
      </c>
      <c r="J71" s="71">
        <f t="shared" si="3"/>
        <v>0</v>
      </c>
    </row>
    <row r="72" spans="2:10" s="2" customFormat="1" ht="30" customHeight="1" outlineLevel="1">
      <c r="B72" s="69"/>
      <c r="C72" s="70"/>
      <c r="D72" s="71">
        <f>IFERROR(C72/$C$128,0)</f>
        <v>0</v>
      </c>
      <c r="E72" s="59"/>
      <c r="F72" s="70">
        <f>'PREVISÃO ORÇAMENTÁRIA'!F71</f>
        <v>0</v>
      </c>
      <c r="G72" s="71">
        <f>IFERROR(F72/$F$128,0)</f>
        <v>0</v>
      </c>
      <c r="H72" s="59"/>
      <c r="I72" s="70">
        <f t="shared" si="14"/>
        <v>0</v>
      </c>
      <c r="J72" s="71">
        <f t="shared" si="3"/>
        <v>0</v>
      </c>
    </row>
    <row r="73" spans="2:10" s="2" customFormat="1" ht="30" customHeight="1" outlineLevel="1">
      <c r="B73" s="69"/>
      <c r="C73" s="70"/>
      <c r="D73" s="71">
        <f>IFERROR(C73/$C$128,0)</f>
        <v>0</v>
      </c>
      <c r="E73" s="59"/>
      <c r="F73" s="70">
        <f>'PREVISÃO ORÇAMENTÁRIA'!F72</f>
        <v>0</v>
      </c>
      <c r="G73" s="71">
        <f>IFERROR(F73/$F$128,0)</f>
        <v>0</v>
      </c>
      <c r="H73" s="59"/>
      <c r="I73" s="70">
        <f t="shared" si="14"/>
        <v>0</v>
      </c>
      <c r="J73" s="71">
        <f t="shared" si="3"/>
        <v>0</v>
      </c>
    </row>
    <row r="74" spans="2:10" s="2" customFormat="1" ht="30" customHeight="1">
      <c r="B74" s="76" t="s">
        <v>5</v>
      </c>
      <c r="C74" s="77">
        <f>SUM(C75:C83)</f>
        <v>0</v>
      </c>
      <c r="D74" s="78">
        <f>IFERROR(C74/$C$128,0)</f>
        <v>0</v>
      </c>
      <c r="E74" s="79"/>
      <c r="F74" s="77">
        <f>SUM(F75:F83)</f>
        <v>0</v>
      </c>
      <c r="G74" s="78">
        <f>IFERROR(F74/$F$128,0)</f>
        <v>0</v>
      </c>
      <c r="H74" s="79"/>
      <c r="I74" s="77">
        <f>SUM(I75:I83)</f>
        <v>0</v>
      </c>
      <c r="J74" s="78">
        <f t="shared" si="3"/>
        <v>0</v>
      </c>
    </row>
    <row r="75" spans="2:10" s="2" customFormat="1" ht="30" customHeight="1" outlineLevel="1">
      <c r="B75" s="69" t="s">
        <v>19</v>
      </c>
      <c r="C75" s="70"/>
      <c r="D75" s="71">
        <f>IFERROR(C75/$C$128,0)</f>
        <v>0</v>
      </c>
      <c r="E75" s="59"/>
      <c r="F75" s="70">
        <f>'PREVISÃO ORÇAMENTÁRIA'!F74</f>
        <v>0</v>
      </c>
      <c r="G75" s="71">
        <f>IFERROR(F75/$F$128,0)</f>
        <v>0</v>
      </c>
      <c r="H75" s="59"/>
      <c r="I75" s="70">
        <f t="shared" ref="I75:I83" si="15">C75-F75</f>
        <v>0</v>
      </c>
      <c r="J75" s="71">
        <f t="shared" si="3"/>
        <v>0</v>
      </c>
    </row>
    <row r="76" spans="2:10" s="2" customFormat="1" ht="30" customHeight="1" outlineLevel="1">
      <c r="B76" s="69" t="s">
        <v>134</v>
      </c>
      <c r="C76" s="70"/>
      <c r="D76" s="71">
        <f>IFERROR(C76/$C$128,0)</f>
        <v>0</v>
      </c>
      <c r="E76" s="59"/>
      <c r="F76" s="70">
        <f>'PREVISÃO ORÇAMENTÁRIA'!F75</f>
        <v>0</v>
      </c>
      <c r="G76" s="71">
        <f>IFERROR(F76/$F$128,0)</f>
        <v>0</v>
      </c>
      <c r="H76" s="59"/>
      <c r="I76" s="70">
        <f t="shared" si="15"/>
        <v>0</v>
      </c>
      <c r="J76" s="71">
        <f t="shared" si="3"/>
        <v>0</v>
      </c>
    </row>
    <row r="77" spans="2:10" s="2" customFormat="1" ht="30" customHeight="1" outlineLevel="1">
      <c r="B77" s="69" t="s">
        <v>20</v>
      </c>
      <c r="C77" s="70"/>
      <c r="D77" s="71">
        <f>IFERROR(C77/$C$128,0)</f>
        <v>0</v>
      </c>
      <c r="E77" s="59"/>
      <c r="F77" s="70">
        <f>'PREVISÃO ORÇAMENTÁRIA'!F76</f>
        <v>0</v>
      </c>
      <c r="G77" s="71">
        <f>IFERROR(F77/$F$128,0)</f>
        <v>0</v>
      </c>
      <c r="H77" s="59"/>
      <c r="I77" s="70">
        <f t="shared" si="15"/>
        <v>0</v>
      </c>
      <c r="J77" s="71">
        <f t="shared" si="3"/>
        <v>0</v>
      </c>
    </row>
    <row r="78" spans="2:10" s="2" customFormat="1" ht="30" customHeight="1" outlineLevel="1">
      <c r="B78" s="69" t="s">
        <v>21</v>
      </c>
      <c r="C78" s="70"/>
      <c r="D78" s="71">
        <f>IFERROR(C78/$C$128,0)</f>
        <v>0</v>
      </c>
      <c r="E78" s="59"/>
      <c r="F78" s="70">
        <f>'PREVISÃO ORÇAMENTÁRIA'!F77</f>
        <v>0</v>
      </c>
      <c r="G78" s="71">
        <f>IFERROR(F78/$F$128,0)</f>
        <v>0</v>
      </c>
      <c r="H78" s="59"/>
      <c r="I78" s="70">
        <f t="shared" si="15"/>
        <v>0</v>
      </c>
      <c r="J78" s="71">
        <f t="shared" si="3"/>
        <v>0</v>
      </c>
    </row>
    <row r="79" spans="2:10" s="2" customFormat="1" ht="30" customHeight="1" outlineLevel="1">
      <c r="B79" s="69" t="s">
        <v>88</v>
      </c>
      <c r="C79" s="70"/>
      <c r="D79" s="71">
        <f>IFERROR(C79/$C$128,0)</f>
        <v>0</v>
      </c>
      <c r="E79" s="59"/>
      <c r="F79" s="70">
        <f>'PREVISÃO ORÇAMENTÁRIA'!F78</f>
        <v>0</v>
      </c>
      <c r="G79" s="71">
        <f>IFERROR(F79/$F$128,0)</f>
        <v>0</v>
      </c>
      <c r="H79" s="59"/>
      <c r="I79" s="70">
        <f t="shared" si="15"/>
        <v>0</v>
      </c>
      <c r="J79" s="71">
        <f t="shared" si="3"/>
        <v>0</v>
      </c>
    </row>
    <row r="80" spans="2:10" s="2" customFormat="1" ht="30" customHeight="1" outlineLevel="1">
      <c r="B80" s="69" t="s">
        <v>23</v>
      </c>
      <c r="C80" s="70"/>
      <c r="D80" s="71">
        <f>IFERROR(C80/$C$128,0)</f>
        <v>0</v>
      </c>
      <c r="E80" s="59"/>
      <c r="F80" s="70">
        <f>'PREVISÃO ORÇAMENTÁRIA'!F79</f>
        <v>0</v>
      </c>
      <c r="G80" s="71">
        <f>IFERROR(F80/$F$128,0)</f>
        <v>0</v>
      </c>
      <c r="H80" s="59"/>
      <c r="I80" s="70">
        <f t="shared" si="15"/>
        <v>0</v>
      </c>
      <c r="J80" s="71">
        <f t="shared" si="3"/>
        <v>0</v>
      </c>
    </row>
    <row r="81" spans="2:10" s="2" customFormat="1" ht="30" customHeight="1" outlineLevel="1">
      <c r="B81" s="69" t="s">
        <v>24</v>
      </c>
      <c r="C81" s="70"/>
      <c r="D81" s="71">
        <f>IFERROR(C81/$C$128,0)</f>
        <v>0</v>
      </c>
      <c r="E81" s="59"/>
      <c r="F81" s="70">
        <f>'PREVISÃO ORÇAMENTÁRIA'!F80</f>
        <v>0</v>
      </c>
      <c r="G81" s="71">
        <f>IFERROR(F81/$F$128,0)</f>
        <v>0</v>
      </c>
      <c r="H81" s="59"/>
      <c r="I81" s="70">
        <f t="shared" si="15"/>
        <v>0</v>
      </c>
      <c r="J81" s="71">
        <f t="shared" si="3"/>
        <v>0</v>
      </c>
    </row>
    <row r="82" spans="2:10" s="2" customFormat="1" ht="30" customHeight="1" outlineLevel="1">
      <c r="B82" s="69" t="s">
        <v>119</v>
      </c>
      <c r="C82" s="70"/>
      <c r="D82" s="71">
        <f>IFERROR(C82/$C$128,0)</f>
        <v>0</v>
      </c>
      <c r="E82" s="59"/>
      <c r="F82" s="70">
        <f>'PREVISÃO ORÇAMENTÁRIA'!F81</f>
        <v>0</v>
      </c>
      <c r="G82" s="71">
        <f>IFERROR(F82/$F$128,0)</f>
        <v>0</v>
      </c>
      <c r="H82" s="59"/>
      <c r="I82" s="70">
        <f t="shared" si="15"/>
        <v>0</v>
      </c>
      <c r="J82" s="71">
        <f t="shared" si="3"/>
        <v>0</v>
      </c>
    </row>
    <row r="83" spans="2:10" s="2" customFormat="1" ht="30" customHeight="1" outlineLevel="1">
      <c r="B83" s="69"/>
      <c r="C83" s="70"/>
      <c r="D83" s="71">
        <f t="shared" ref="D83:D128" si="16">IFERROR(C83/$C$128,0)</f>
        <v>0</v>
      </c>
      <c r="E83" s="59"/>
      <c r="F83" s="70">
        <f>'PREVISÃO ORÇAMENTÁRIA'!F82</f>
        <v>0</v>
      </c>
      <c r="G83" s="71">
        <f t="shared" ref="G83:G128" si="17">IFERROR(F83/$F$128,0)</f>
        <v>0</v>
      </c>
      <c r="H83" s="59"/>
      <c r="I83" s="70">
        <f t="shared" si="15"/>
        <v>0</v>
      </c>
      <c r="J83" s="71">
        <f t="shared" ref="J83:J128" si="18">IFERROR(I83/D83-1,0)</f>
        <v>0</v>
      </c>
    </row>
    <row r="84" spans="2:10" s="2" customFormat="1" ht="30" customHeight="1">
      <c r="B84" s="76" t="s">
        <v>15</v>
      </c>
      <c r="C84" s="77">
        <f>SUM(C85:C91)</f>
        <v>0</v>
      </c>
      <c r="D84" s="78">
        <f t="shared" si="16"/>
        <v>0</v>
      </c>
      <c r="E84" s="79"/>
      <c r="F84" s="77">
        <f>SUM(F85:F91)</f>
        <v>0</v>
      </c>
      <c r="G84" s="78">
        <f t="shared" si="17"/>
        <v>0</v>
      </c>
      <c r="H84" s="79"/>
      <c r="I84" s="77">
        <f>SUM(I85:I91)</f>
        <v>0</v>
      </c>
      <c r="J84" s="78">
        <f t="shared" si="18"/>
        <v>0</v>
      </c>
    </row>
    <row r="85" spans="2:10" s="2" customFormat="1" ht="30" customHeight="1" outlineLevel="1">
      <c r="B85" s="74" t="s">
        <v>28</v>
      </c>
      <c r="C85" s="70"/>
      <c r="D85" s="71">
        <f t="shared" si="16"/>
        <v>0</v>
      </c>
      <c r="E85" s="59"/>
      <c r="F85" s="70">
        <f>'PREVISÃO ORÇAMENTÁRIA'!F84</f>
        <v>0</v>
      </c>
      <c r="G85" s="71">
        <f t="shared" si="17"/>
        <v>0</v>
      </c>
      <c r="H85" s="59"/>
      <c r="I85" s="70">
        <f t="shared" ref="I85:I91" si="19">C85-F85</f>
        <v>0</v>
      </c>
      <c r="J85" s="71">
        <f t="shared" si="18"/>
        <v>0</v>
      </c>
    </row>
    <row r="86" spans="2:10" s="2" customFormat="1" ht="30" customHeight="1" outlineLevel="1">
      <c r="B86" s="74" t="s">
        <v>25</v>
      </c>
      <c r="C86" s="70"/>
      <c r="D86" s="71">
        <f t="shared" si="16"/>
        <v>0</v>
      </c>
      <c r="E86" s="59"/>
      <c r="F86" s="70">
        <f>'PREVISÃO ORÇAMENTÁRIA'!F85</f>
        <v>0</v>
      </c>
      <c r="G86" s="71">
        <f t="shared" si="17"/>
        <v>0</v>
      </c>
      <c r="H86" s="59"/>
      <c r="I86" s="70">
        <f t="shared" si="19"/>
        <v>0</v>
      </c>
      <c r="J86" s="71">
        <f t="shared" si="18"/>
        <v>0</v>
      </c>
    </row>
    <row r="87" spans="2:10" s="2" customFormat="1" ht="30" customHeight="1" outlineLevel="1">
      <c r="B87" s="74" t="s">
        <v>120</v>
      </c>
      <c r="C87" s="70"/>
      <c r="D87" s="71">
        <f t="shared" si="16"/>
        <v>0</v>
      </c>
      <c r="E87" s="59"/>
      <c r="F87" s="70">
        <f>'PREVISÃO ORÇAMENTÁRIA'!F86</f>
        <v>0</v>
      </c>
      <c r="G87" s="71">
        <f t="shared" si="17"/>
        <v>0</v>
      </c>
      <c r="H87" s="59"/>
      <c r="I87" s="70">
        <f t="shared" si="19"/>
        <v>0</v>
      </c>
      <c r="J87" s="71">
        <f t="shared" si="18"/>
        <v>0</v>
      </c>
    </row>
    <row r="88" spans="2:10" s="2" customFormat="1" ht="30" customHeight="1" outlineLevel="1">
      <c r="B88" s="74" t="s">
        <v>45</v>
      </c>
      <c r="C88" s="70"/>
      <c r="D88" s="71">
        <f t="shared" si="16"/>
        <v>0</v>
      </c>
      <c r="E88" s="59"/>
      <c r="F88" s="70">
        <f>'PREVISÃO ORÇAMENTÁRIA'!F87</f>
        <v>0</v>
      </c>
      <c r="G88" s="71">
        <f t="shared" si="17"/>
        <v>0</v>
      </c>
      <c r="H88" s="59"/>
      <c r="I88" s="70">
        <f t="shared" si="19"/>
        <v>0</v>
      </c>
      <c r="J88" s="71">
        <f t="shared" si="18"/>
        <v>0</v>
      </c>
    </row>
    <row r="89" spans="2:10" s="2" customFormat="1" ht="30" customHeight="1" outlineLevel="1">
      <c r="B89" s="74" t="s">
        <v>43</v>
      </c>
      <c r="C89" s="70"/>
      <c r="D89" s="71">
        <f t="shared" si="16"/>
        <v>0</v>
      </c>
      <c r="E89" s="59"/>
      <c r="F89" s="70">
        <f>'PREVISÃO ORÇAMENTÁRIA'!F88</f>
        <v>0</v>
      </c>
      <c r="G89" s="71">
        <f t="shared" si="17"/>
        <v>0</v>
      </c>
      <c r="H89" s="59"/>
      <c r="I89" s="70">
        <f t="shared" si="19"/>
        <v>0</v>
      </c>
      <c r="J89" s="71">
        <f t="shared" si="18"/>
        <v>0</v>
      </c>
    </row>
    <row r="90" spans="2:10" s="2" customFormat="1" ht="30" customHeight="1" outlineLevel="1">
      <c r="B90" s="74"/>
      <c r="C90" s="70"/>
      <c r="D90" s="71">
        <f t="shared" si="16"/>
        <v>0</v>
      </c>
      <c r="E90" s="59"/>
      <c r="F90" s="70">
        <f>'PREVISÃO ORÇAMENTÁRIA'!F89</f>
        <v>0</v>
      </c>
      <c r="G90" s="71">
        <f t="shared" si="17"/>
        <v>0</v>
      </c>
      <c r="H90" s="59"/>
      <c r="I90" s="70">
        <f t="shared" si="19"/>
        <v>0</v>
      </c>
      <c r="J90" s="71">
        <f t="shared" si="18"/>
        <v>0</v>
      </c>
    </row>
    <row r="91" spans="2:10" s="2" customFormat="1" ht="30" customHeight="1" outlineLevel="1">
      <c r="B91" s="74"/>
      <c r="C91" s="70"/>
      <c r="D91" s="71">
        <f t="shared" si="16"/>
        <v>0</v>
      </c>
      <c r="E91" s="59"/>
      <c r="F91" s="70">
        <f>'PREVISÃO ORÇAMENTÁRIA'!F90</f>
        <v>0</v>
      </c>
      <c r="G91" s="71">
        <f t="shared" si="17"/>
        <v>0</v>
      </c>
      <c r="H91" s="59"/>
      <c r="I91" s="70">
        <f t="shared" si="19"/>
        <v>0</v>
      </c>
      <c r="J91" s="71">
        <f t="shared" si="18"/>
        <v>0</v>
      </c>
    </row>
    <row r="92" spans="2:10" s="2" customFormat="1" ht="30" customHeight="1">
      <c r="B92" s="76" t="s">
        <v>12</v>
      </c>
      <c r="C92" s="77">
        <f>SUM(C93:C100)</f>
        <v>0</v>
      </c>
      <c r="D92" s="78">
        <f t="shared" si="16"/>
        <v>0</v>
      </c>
      <c r="E92" s="79"/>
      <c r="F92" s="77">
        <f>SUM(F93:F100)</f>
        <v>0</v>
      </c>
      <c r="G92" s="78">
        <f t="shared" si="17"/>
        <v>0</v>
      </c>
      <c r="H92" s="79"/>
      <c r="I92" s="77">
        <f>SUM(I93:I100)</f>
        <v>0</v>
      </c>
      <c r="J92" s="78">
        <f t="shared" si="18"/>
        <v>0</v>
      </c>
    </row>
    <row r="93" spans="2:10" s="2" customFormat="1" ht="30" customHeight="1" outlineLevel="1">
      <c r="B93" s="69" t="s">
        <v>71</v>
      </c>
      <c r="C93" s="70"/>
      <c r="D93" s="71">
        <f t="shared" si="16"/>
        <v>0</v>
      </c>
      <c r="E93" s="59"/>
      <c r="F93" s="70">
        <f>'PREVISÃO ORÇAMENTÁRIA'!F92</f>
        <v>0</v>
      </c>
      <c r="G93" s="71">
        <f t="shared" si="17"/>
        <v>0</v>
      </c>
      <c r="H93" s="59"/>
      <c r="I93" s="70">
        <f t="shared" ref="I93:I100" si="20">C93-F93</f>
        <v>0</v>
      </c>
      <c r="J93" s="71">
        <f t="shared" si="18"/>
        <v>0</v>
      </c>
    </row>
    <row r="94" spans="2:10" s="2" customFormat="1" ht="30" customHeight="1" outlineLevel="1">
      <c r="B94" s="69" t="s">
        <v>72</v>
      </c>
      <c r="C94" s="70"/>
      <c r="D94" s="71">
        <f t="shared" si="16"/>
        <v>0</v>
      </c>
      <c r="E94" s="59"/>
      <c r="F94" s="70">
        <f>'PREVISÃO ORÇAMENTÁRIA'!F93</f>
        <v>0</v>
      </c>
      <c r="G94" s="71">
        <f t="shared" si="17"/>
        <v>0</v>
      </c>
      <c r="H94" s="59"/>
      <c r="I94" s="70">
        <f t="shared" si="20"/>
        <v>0</v>
      </c>
      <c r="J94" s="71">
        <f t="shared" si="18"/>
        <v>0</v>
      </c>
    </row>
    <row r="95" spans="2:10" s="2" customFormat="1" ht="30" customHeight="1" outlineLevel="1">
      <c r="B95" s="69" t="s">
        <v>73</v>
      </c>
      <c r="C95" s="70"/>
      <c r="D95" s="71">
        <f t="shared" si="16"/>
        <v>0</v>
      </c>
      <c r="E95" s="59"/>
      <c r="F95" s="70">
        <f>'PREVISÃO ORÇAMENTÁRIA'!F94</f>
        <v>0</v>
      </c>
      <c r="G95" s="71">
        <f t="shared" si="17"/>
        <v>0</v>
      </c>
      <c r="H95" s="59"/>
      <c r="I95" s="70">
        <f t="shared" si="20"/>
        <v>0</v>
      </c>
      <c r="J95" s="71">
        <f t="shared" si="18"/>
        <v>0</v>
      </c>
    </row>
    <row r="96" spans="2:10" s="2" customFormat="1" ht="30" customHeight="1" outlineLevel="1">
      <c r="B96" s="69" t="s">
        <v>74</v>
      </c>
      <c r="C96" s="70"/>
      <c r="D96" s="71">
        <f t="shared" si="16"/>
        <v>0</v>
      </c>
      <c r="E96" s="59"/>
      <c r="F96" s="70">
        <f>'PREVISÃO ORÇAMENTÁRIA'!F95</f>
        <v>0</v>
      </c>
      <c r="G96" s="71">
        <f t="shared" si="17"/>
        <v>0</v>
      </c>
      <c r="H96" s="59"/>
      <c r="I96" s="70">
        <f t="shared" si="20"/>
        <v>0</v>
      </c>
      <c r="J96" s="71">
        <f t="shared" si="18"/>
        <v>0</v>
      </c>
    </row>
    <row r="97" spans="2:10" s="2" customFormat="1" ht="30" customHeight="1" outlineLevel="1">
      <c r="B97" s="69" t="s">
        <v>75</v>
      </c>
      <c r="C97" s="70"/>
      <c r="D97" s="71">
        <f t="shared" si="16"/>
        <v>0</v>
      </c>
      <c r="E97" s="59"/>
      <c r="F97" s="70">
        <f>'PREVISÃO ORÇAMENTÁRIA'!F96</f>
        <v>0</v>
      </c>
      <c r="G97" s="71">
        <f t="shared" si="17"/>
        <v>0</v>
      </c>
      <c r="H97" s="59"/>
      <c r="I97" s="70">
        <f t="shared" si="20"/>
        <v>0</v>
      </c>
      <c r="J97" s="71">
        <f t="shared" si="18"/>
        <v>0</v>
      </c>
    </row>
    <row r="98" spans="2:10" s="2" customFormat="1" ht="30" customHeight="1" outlineLevel="1">
      <c r="B98" s="69" t="s">
        <v>79</v>
      </c>
      <c r="C98" s="70"/>
      <c r="D98" s="71">
        <f t="shared" si="16"/>
        <v>0</v>
      </c>
      <c r="E98" s="59"/>
      <c r="F98" s="70">
        <f>'PREVISÃO ORÇAMENTÁRIA'!F97</f>
        <v>0</v>
      </c>
      <c r="G98" s="71">
        <f t="shared" si="17"/>
        <v>0</v>
      </c>
      <c r="H98" s="59"/>
      <c r="I98" s="70">
        <f t="shared" si="20"/>
        <v>0</v>
      </c>
      <c r="J98" s="71">
        <f t="shared" si="18"/>
        <v>0</v>
      </c>
    </row>
    <row r="99" spans="2:10" s="2" customFormat="1" ht="30" customHeight="1" outlineLevel="1">
      <c r="B99" s="69" t="s">
        <v>78</v>
      </c>
      <c r="C99" s="70"/>
      <c r="D99" s="71">
        <f t="shared" si="16"/>
        <v>0</v>
      </c>
      <c r="E99" s="59"/>
      <c r="F99" s="70">
        <f>'PREVISÃO ORÇAMENTÁRIA'!F98</f>
        <v>0</v>
      </c>
      <c r="G99" s="71">
        <f t="shared" si="17"/>
        <v>0</v>
      </c>
      <c r="H99" s="59"/>
      <c r="I99" s="70">
        <f t="shared" si="20"/>
        <v>0</v>
      </c>
      <c r="J99" s="71">
        <f t="shared" si="18"/>
        <v>0</v>
      </c>
    </row>
    <row r="100" spans="2:10" s="2" customFormat="1" ht="30" customHeight="1" outlineLevel="1">
      <c r="B100" s="69" t="s">
        <v>77</v>
      </c>
      <c r="C100" s="70"/>
      <c r="D100" s="71">
        <f t="shared" si="16"/>
        <v>0</v>
      </c>
      <c r="E100" s="59"/>
      <c r="F100" s="70">
        <f>'PREVISÃO ORÇAMENTÁRIA'!F99</f>
        <v>0</v>
      </c>
      <c r="G100" s="71">
        <f t="shared" si="17"/>
        <v>0</v>
      </c>
      <c r="H100" s="59"/>
      <c r="I100" s="70">
        <f t="shared" si="20"/>
        <v>0</v>
      </c>
      <c r="J100" s="71">
        <f t="shared" si="18"/>
        <v>0</v>
      </c>
    </row>
    <row r="101" spans="2:10" s="2" customFormat="1" ht="30" customHeight="1">
      <c r="B101" s="76" t="s">
        <v>14</v>
      </c>
      <c r="C101" s="77">
        <f>SUM(C102)</f>
        <v>0</v>
      </c>
      <c r="D101" s="78">
        <f t="shared" si="16"/>
        <v>0</v>
      </c>
      <c r="E101" s="79"/>
      <c r="F101" s="77">
        <f>SUM(F102)</f>
        <v>0</v>
      </c>
      <c r="G101" s="78">
        <f t="shared" si="17"/>
        <v>0</v>
      </c>
      <c r="H101" s="79"/>
      <c r="I101" s="77">
        <f>SUM(I102)</f>
        <v>0</v>
      </c>
      <c r="J101" s="78">
        <f t="shared" si="18"/>
        <v>0</v>
      </c>
    </row>
    <row r="102" spans="2:10" s="61" customFormat="1" ht="30" customHeight="1" outlineLevel="1">
      <c r="B102" s="69" t="s">
        <v>86</v>
      </c>
      <c r="C102" s="70"/>
      <c r="D102" s="71">
        <f t="shared" si="16"/>
        <v>0</v>
      </c>
      <c r="E102" s="59"/>
      <c r="F102" s="70">
        <f>'PREVISÃO ORÇAMENTÁRIA'!F101</f>
        <v>0</v>
      </c>
      <c r="G102" s="71">
        <f t="shared" si="17"/>
        <v>0</v>
      </c>
      <c r="H102" s="59"/>
      <c r="I102" s="70">
        <f>C102-F102</f>
        <v>0</v>
      </c>
      <c r="J102" s="71">
        <f t="shared" si="18"/>
        <v>0</v>
      </c>
    </row>
    <row r="103" spans="2:10" s="61" customFormat="1" ht="30" customHeight="1">
      <c r="B103" s="76" t="s">
        <v>48</v>
      </c>
      <c r="C103" s="77">
        <f>SUM(C104:C108)</f>
        <v>0</v>
      </c>
      <c r="D103" s="78">
        <f t="shared" si="16"/>
        <v>0</v>
      </c>
      <c r="E103" s="79"/>
      <c r="F103" s="77">
        <f>SUM(F104:F108)</f>
        <v>0</v>
      </c>
      <c r="G103" s="78">
        <f t="shared" si="17"/>
        <v>0</v>
      </c>
      <c r="H103" s="79"/>
      <c r="I103" s="77">
        <f>SUM(I104:I108)</f>
        <v>0</v>
      </c>
      <c r="J103" s="78">
        <f t="shared" si="18"/>
        <v>0</v>
      </c>
    </row>
    <row r="104" spans="2:10" s="61" customFormat="1" ht="30" customHeight="1" outlineLevel="1">
      <c r="B104" s="69" t="s">
        <v>122</v>
      </c>
      <c r="C104" s="70"/>
      <c r="D104" s="71">
        <f t="shared" si="16"/>
        <v>0</v>
      </c>
      <c r="E104" s="59"/>
      <c r="F104" s="70">
        <f>'PREVISÃO ORÇAMENTÁRIA'!F103</f>
        <v>0</v>
      </c>
      <c r="G104" s="71">
        <f t="shared" si="17"/>
        <v>0</v>
      </c>
      <c r="H104" s="59"/>
      <c r="I104" s="70">
        <f t="shared" ref="I104:I108" si="21">C104-F104</f>
        <v>0</v>
      </c>
      <c r="J104" s="71">
        <f t="shared" si="18"/>
        <v>0</v>
      </c>
    </row>
    <row r="105" spans="2:10" s="61" customFormat="1" ht="30" customHeight="1" outlineLevel="1">
      <c r="B105" s="69" t="s">
        <v>123</v>
      </c>
      <c r="C105" s="70"/>
      <c r="D105" s="71">
        <f t="shared" si="16"/>
        <v>0</v>
      </c>
      <c r="E105" s="59"/>
      <c r="F105" s="70">
        <f>'PREVISÃO ORÇAMENTÁRIA'!F104</f>
        <v>0</v>
      </c>
      <c r="G105" s="71">
        <f t="shared" si="17"/>
        <v>0</v>
      </c>
      <c r="H105" s="59"/>
      <c r="I105" s="70">
        <f t="shared" si="21"/>
        <v>0</v>
      </c>
      <c r="J105" s="71">
        <f t="shared" si="18"/>
        <v>0</v>
      </c>
    </row>
    <row r="106" spans="2:10" s="61" customFormat="1" ht="30" customHeight="1" outlineLevel="1">
      <c r="B106" s="69" t="s">
        <v>124</v>
      </c>
      <c r="C106" s="70"/>
      <c r="D106" s="71">
        <f t="shared" si="16"/>
        <v>0</v>
      </c>
      <c r="E106" s="59"/>
      <c r="F106" s="70">
        <f>'PREVISÃO ORÇAMENTÁRIA'!F105</f>
        <v>0</v>
      </c>
      <c r="G106" s="71">
        <f t="shared" si="17"/>
        <v>0</v>
      </c>
      <c r="H106" s="59"/>
      <c r="I106" s="70">
        <f t="shared" si="21"/>
        <v>0</v>
      </c>
      <c r="J106" s="71">
        <f t="shared" si="18"/>
        <v>0</v>
      </c>
    </row>
    <row r="107" spans="2:10" s="61" customFormat="1" ht="30" customHeight="1" outlineLevel="1">
      <c r="B107" s="69" t="s">
        <v>125</v>
      </c>
      <c r="C107" s="70"/>
      <c r="D107" s="71">
        <f t="shared" si="16"/>
        <v>0</v>
      </c>
      <c r="E107" s="59"/>
      <c r="F107" s="70">
        <f>'PREVISÃO ORÇAMENTÁRIA'!F106</f>
        <v>0</v>
      </c>
      <c r="G107" s="71">
        <f t="shared" si="17"/>
        <v>0</v>
      </c>
      <c r="H107" s="59"/>
      <c r="I107" s="70">
        <f t="shared" si="21"/>
        <v>0</v>
      </c>
      <c r="J107" s="71">
        <f t="shared" si="18"/>
        <v>0</v>
      </c>
    </row>
    <row r="108" spans="2:10" s="61" customFormat="1" ht="30" customHeight="1" outlineLevel="1">
      <c r="B108" s="69"/>
      <c r="C108" s="70"/>
      <c r="D108" s="71">
        <f t="shared" si="16"/>
        <v>0</v>
      </c>
      <c r="E108" s="59"/>
      <c r="F108" s="70">
        <f>'PREVISÃO ORÇAMENTÁRIA'!F107</f>
        <v>0</v>
      </c>
      <c r="G108" s="71">
        <f t="shared" si="17"/>
        <v>0</v>
      </c>
      <c r="H108" s="59"/>
      <c r="I108" s="70">
        <f t="shared" si="21"/>
        <v>0</v>
      </c>
      <c r="J108" s="71">
        <f t="shared" si="18"/>
        <v>0</v>
      </c>
    </row>
    <row r="109" spans="2:10" s="61" customFormat="1" ht="30" customHeight="1">
      <c r="B109" s="76" t="s">
        <v>80</v>
      </c>
      <c r="C109" s="77">
        <f>SUM(C110:C127)</f>
        <v>0</v>
      </c>
      <c r="D109" s="78">
        <f t="shared" si="16"/>
        <v>0</v>
      </c>
      <c r="E109" s="79"/>
      <c r="F109" s="77">
        <f>SUM(F110:F127)</f>
        <v>0</v>
      </c>
      <c r="G109" s="78">
        <f t="shared" si="17"/>
        <v>0</v>
      </c>
      <c r="H109" s="79"/>
      <c r="I109" s="77">
        <f>SUM(I110:I127)</f>
        <v>0</v>
      </c>
      <c r="J109" s="78">
        <f t="shared" si="18"/>
        <v>0</v>
      </c>
    </row>
    <row r="110" spans="2:10" s="61" customFormat="1" ht="30" customHeight="1" outlineLevel="1">
      <c r="B110" s="69" t="s">
        <v>97</v>
      </c>
      <c r="C110" s="70"/>
      <c r="D110" s="71">
        <f t="shared" si="16"/>
        <v>0</v>
      </c>
      <c r="E110" s="59"/>
      <c r="F110" s="70">
        <f>'PREVISÃO ORÇAMENTÁRIA'!F109</f>
        <v>0</v>
      </c>
      <c r="G110" s="71">
        <f t="shared" si="17"/>
        <v>0</v>
      </c>
      <c r="H110" s="59"/>
      <c r="I110" s="70">
        <f t="shared" ref="I110:I127" si="22">C110-F110</f>
        <v>0</v>
      </c>
      <c r="J110" s="71">
        <f t="shared" si="18"/>
        <v>0</v>
      </c>
    </row>
    <row r="111" spans="2:10" s="61" customFormat="1" ht="30" customHeight="1" outlineLevel="1">
      <c r="B111" s="69" t="s">
        <v>98</v>
      </c>
      <c r="C111" s="70"/>
      <c r="D111" s="71">
        <f t="shared" si="16"/>
        <v>0</v>
      </c>
      <c r="E111" s="59"/>
      <c r="F111" s="70">
        <f>'PREVISÃO ORÇAMENTÁRIA'!F110</f>
        <v>0</v>
      </c>
      <c r="G111" s="71">
        <f t="shared" si="17"/>
        <v>0</v>
      </c>
      <c r="H111" s="59"/>
      <c r="I111" s="70">
        <f t="shared" si="22"/>
        <v>0</v>
      </c>
      <c r="J111" s="71">
        <f t="shared" si="18"/>
        <v>0</v>
      </c>
    </row>
    <row r="112" spans="2:10" s="61" customFormat="1" ht="30" customHeight="1" outlineLevel="1">
      <c r="B112" s="69" t="s">
        <v>99</v>
      </c>
      <c r="C112" s="70"/>
      <c r="D112" s="71">
        <f t="shared" si="16"/>
        <v>0</v>
      </c>
      <c r="E112" s="59"/>
      <c r="F112" s="70">
        <f>'PREVISÃO ORÇAMENTÁRIA'!F111</f>
        <v>0</v>
      </c>
      <c r="G112" s="71">
        <f t="shared" si="17"/>
        <v>0</v>
      </c>
      <c r="H112" s="59"/>
      <c r="I112" s="70">
        <f t="shared" si="22"/>
        <v>0</v>
      </c>
      <c r="J112" s="71">
        <f t="shared" si="18"/>
        <v>0</v>
      </c>
    </row>
    <row r="113" spans="2:10" s="61" customFormat="1" ht="30" customHeight="1" outlineLevel="1">
      <c r="B113" s="69" t="s">
        <v>100</v>
      </c>
      <c r="C113" s="70"/>
      <c r="D113" s="71">
        <f t="shared" si="16"/>
        <v>0</v>
      </c>
      <c r="E113" s="59"/>
      <c r="F113" s="70">
        <f>'PREVISÃO ORÇAMENTÁRIA'!F112</f>
        <v>0</v>
      </c>
      <c r="G113" s="71">
        <f t="shared" si="17"/>
        <v>0</v>
      </c>
      <c r="H113" s="59"/>
      <c r="I113" s="70">
        <f t="shared" si="22"/>
        <v>0</v>
      </c>
      <c r="J113" s="71">
        <f t="shared" si="18"/>
        <v>0</v>
      </c>
    </row>
    <row r="114" spans="2:10" s="61" customFormat="1" ht="30" customHeight="1" outlineLevel="1">
      <c r="B114" s="69" t="s">
        <v>126</v>
      </c>
      <c r="C114" s="70"/>
      <c r="D114" s="71">
        <f t="shared" si="16"/>
        <v>0</v>
      </c>
      <c r="E114" s="59"/>
      <c r="F114" s="70">
        <f>'PREVISÃO ORÇAMENTÁRIA'!F113</f>
        <v>0</v>
      </c>
      <c r="G114" s="71">
        <f t="shared" si="17"/>
        <v>0</v>
      </c>
      <c r="H114" s="59"/>
      <c r="I114" s="70">
        <f t="shared" si="22"/>
        <v>0</v>
      </c>
      <c r="J114" s="71">
        <f t="shared" si="18"/>
        <v>0</v>
      </c>
    </row>
    <row r="115" spans="2:10" s="61" customFormat="1" ht="30" customHeight="1" outlineLevel="1">
      <c r="B115" s="69" t="s">
        <v>127</v>
      </c>
      <c r="C115" s="70"/>
      <c r="D115" s="71">
        <f t="shared" si="16"/>
        <v>0</v>
      </c>
      <c r="E115" s="59"/>
      <c r="F115" s="70">
        <f>'PREVISÃO ORÇAMENTÁRIA'!F114</f>
        <v>0</v>
      </c>
      <c r="G115" s="71">
        <f t="shared" si="17"/>
        <v>0</v>
      </c>
      <c r="H115" s="59"/>
      <c r="I115" s="70">
        <f t="shared" si="22"/>
        <v>0</v>
      </c>
      <c r="J115" s="71">
        <f t="shared" si="18"/>
        <v>0</v>
      </c>
    </row>
    <row r="116" spans="2:10" s="61" customFormat="1" ht="30" customHeight="1" outlineLevel="1">
      <c r="B116" s="75" t="s">
        <v>128</v>
      </c>
      <c r="C116" s="70"/>
      <c r="D116" s="71">
        <f t="shared" si="16"/>
        <v>0</v>
      </c>
      <c r="E116" s="59"/>
      <c r="F116" s="70">
        <f>'PREVISÃO ORÇAMENTÁRIA'!F115</f>
        <v>0</v>
      </c>
      <c r="G116" s="71">
        <f t="shared" si="17"/>
        <v>0</v>
      </c>
      <c r="H116" s="59"/>
      <c r="I116" s="70">
        <f t="shared" si="22"/>
        <v>0</v>
      </c>
      <c r="J116" s="71">
        <f t="shared" si="18"/>
        <v>0</v>
      </c>
    </row>
    <row r="117" spans="2:10" s="61" customFormat="1" ht="30" customHeight="1" outlineLevel="1">
      <c r="B117" s="75" t="s">
        <v>129</v>
      </c>
      <c r="C117" s="70"/>
      <c r="D117" s="71">
        <f t="shared" si="16"/>
        <v>0</v>
      </c>
      <c r="E117" s="59"/>
      <c r="F117" s="70">
        <f>'PREVISÃO ORÇAMENTÁRIA'!F116</f>
        <v>0</v>
      </c>
      <c r="G117" s="71">
        <f t="shared" si="17"/>
        <v>0</v>
      </c>
      <c r="H117" s="59"/>
      <c r="I117" s="70">
        <f t="shared" si="22"/>
        <v>0</v>
      </c>
      <c r="J117" s="71">
        <f t="shared" si="18"/>
        <v>0</v>
      </c>
    </row>
    <row r="118" spans="2:10" s="61" customFormat="1" ht="30" customHeight="1" outlineLevel="1">
      <c r="B118" s="75" t="s">
        <v>130</v>
      </c>
      <c r="C118" s="70"/>
      <c r="D118" s="71">
        <f t="shared" si="16"/>
        <v>0</v>
      </c>
      <c r="E118" s="59"/>
      <c r="F118" s="70">
        <f>'PREVISÃO ORÇAMENTÁRIA'!F117</f>
        <v>0</v>
      </c>
      <c r="G118" s="71">
        <f t="shared" si="17"/>
        <v>0</v>
      </c>
      <c r="H118" s="59"/>
      <c r="I118" s="70">
        <f t="shared" si="22"/>
        <v>0</v>
      </c>
      <c r="J118" s="71">
        <f t="shared" si="18"/>
        <v>0</v>
      </c>
    </row>
    <row r="119" spans="2:10" s="61" customFormat="1" ht="30" customHeight="1" outlineLevel="1">
      <c r="B119" s="69" t="s">
        <v>131</v>
      </c>
      <c r="C119" s="70"/>
      <c r="D119" s="71">
        <f t="shared" si="16"/>
        <v>0</v>
      </c>
      <c r="E119" s="59"/>
      <c r="F119" s="70">
        <f>'PREVISÃO ORÇAMENTÁRIA'!F118</f>
        <v>0</v>
      </c>
      <c r="G119" s="71">
        <f t="shared" si="17"/>
        <v>0</v>
      </c>
      <c r="H119" s="59"/>
      <c r="I119" s="70">
        <f t="shared" si="22"/>
        <v>0</v>
      </c>
      <c r="J119" s="71">
        <f t="shared" si="18"/>
        <v>0</v>
      </c>
    </row>
    <row r="120" spans="2:10" s="61" customFormat="1" ht="30" customHeight="1" outlineLevel="1">
      <c r="B120" s="69" t="s">
        <v>132</v>
      </c>
      <c r="C120" s="70"/>
      <c r="D120" s="71">
        <f t="shared" si="16"/>
        <v>0</v>
      </c>
      <c r="E120" s="59"/>
      <c r="F120" s="70">
        <f>'PREVISÃO ORÇAMENTÁRIA'!F119</f>
        <v>0</v>
      </c>
      <c r="G120" s="71">
        <f t="shared" si="17"/>
        <v>0</v>
      </c>
      <c r="H120" s="59"/>
      <c r="I120" s="70">
        <f t="shared" si="22"/>
        <v>0</v>
      </c>
      <c r="J120" s="71">
        <f t="shared" si="18"/>
        <v>0</v>
      </c>
    </row>
    <row r="121" spans="2:10" s="61" customFormat="1" ht="30" customHeight="1" outlineLevel="1">
      <c r="B121" s="69" t="s">
        <v>133</v>
      </c>
      <c r="C121" s="70"/>
      <c r="D121" s="71">
        <f t="shared" si="16"/>
        <v>0</v>
      </c>
      <c r="E121" s="59"/>
      <c r="F121" s="70">
        <f>'PREVISÃO ORÇAMENTÁRIA'!F120</f>
        <v>0</v>
      </c>
      <c r="G121" s="71">
        <f t="shared" si="17"/>
        <v>0</v>
      </c>
      <c r="H121" s="59"/>
      <c r="I121" s="70">
        <f t="shared" si="22"/>
        <v>0</v>
      </c>
      <c r="J121" s="71">
        <f t="shared" si="18"/>
        <v>0</v>
      </c>
    </row>
    <row r="122" spans="2:10" s="61" customFormat="1" ht="30" customHeight="1" outlineLevel="1">
      <c r="B122" s="69"/>
      <c r="C122" s="70"/>
      <c r="D122" s="71">
        <f t="shared" si="16"/>
        <v>0</v>
      </c>
      <c r="E122" s="59"/>
      <c r="F122" s="70">
        <f>'PREVISÃO ORÇAMENTÁRIA'!F121</f>
        <v>0</v>
      </c>
      <c r="G122" s="71">
        <f t="shared" si="17"/>
        <v>0</v>
      </c>
      <c r="H122" s="59"/>
      <c r="I122" s="70">
        <f t="shared" si="22"/>
        <v>0</v>
      </c>
      <c r="J122" s="71">
        <f t="shared" si="18"/>
        <v>0</v>
      </c>
    </row>
    <row r="123" spans="2:10" s="61" customFormat="1" ht="30" customHeight="1" outlineLevel="1">
      <c r="B123" s="69"/>
      <c r="C123" s="70"/>
      <c r="D123" s="71">
        <f t="shared" si="16"/>
        <v>0</v>
      </c>
      <c r="E123" s="59"/>
      <c r="F123" s="70">
        <f>'PREVISÃO ORÇAMENTÁRIA'!F122</f>
        <v>0</v>
      </c>
      <c r="G123" s="71">
        <f t="shared" si="17"/>
        <v>0</v>
      </c>
      <c r="H123" s="59"/>
      <c r="I123" s="70">
        <f t="shared" si="22"/>
        <v>0</v>
      </c>
      <c r="J123" s="71">
        <f t="shared" si="18"/>
        <v>0</v>
      </c>
    </row>
    <row r="124" spans="2:10" s="61" customFormat="1" ht="30" customHeight="1" outlineLevel="1">
      <c r="B124" s="69"/>
      <c r="C124" s="70"/>
      <c r="D124" s="71">
        <f t="shared" si="16"/>
        <v>0</v>
      </c>
      <c r="E124" s="59"/>
      <c r="F124" s="70">
        <f>'PREVISÃO ORÇAMENTÁRIA'!F123</f>
        <v>0</v>
      </c>
      <c r="G124" s="71">
        <f t="shared" si="17"/>
        <v>0</v>
      </c>
      <c r="H124" s="59"/>
      <c r="I124" s="70">
        <f t="shared" si="22"/>
        <v>0</v>
      </c>
      <c r="J124" s="71">
        <f t="shared" si="18"/>
        <v>0</v>
      </c>
    </row>
    <row r="125" spans="2:10" s="61" customFormat="1" ht="30" customHeight="1" outlineLevel="1">
      <c r="B125" s="69"/>
      <c r="C125" s="70"/>
      <c r="D125" s="71">
        <f t="shared" si="16"/>
        <v>0</v>
      </c>
      <c r="E125" s="59"/>
      <c r="F125" s="70">
        <f>'PREVISÃO ORÇAMENTÁRIA'!F124</f>
        <v>0</v>
      </c>
      <c r="G125" s="71">
        <f t="shared" si="17"/>
        <v>0</v>
      </c>
      <c r="H125" s="59"/>
      <c r="I125" s="70">
        <f t="shared" si="22"/>
        <v>0</v>
      </c>
      <c r="J125" s="71">
        <f t="shared" si="18"/>
        <v>0</v>
      </c>
    </row>
    <row r="126" spans="2:10" s="61" customFormat="1" ht="30" customHeight="1" outlineLevel="1">
      <c r="B126" s="69"/>
      <c r="C126" s="70"/>
      <c r="D126" s="71">
        <f t="shared" si="16"/>
        <v>0</v>
      </c>
      <c r="E126" s="59"/>
      <c r="F126" s="70">
        <f>'PREVISÃO ORÇAMENTÁRIA'!F125</f>
        <v>0</v>
      </c>
      <c r="G126" s="71">
        <f t="shared" si="17"/>
        <v>0</v>
      </c>
      <c r="H126" s="59"/>
      <c r="I126" s="70">
        <f t="shared" si="22"/>
        <v>0</v>
      </c>
      <c r="J126" s="71">
        <f t="shared" si="18"/>
        <v>0</v>
      </c>
    </row>
    <row r="127" spans="2:10" s="61" customFormat="1" ht="30" customHeight="1" outlineLevel="1">
      <c r="B127" s="69"/>
      <c r="C127" s="70"/>
      <c r="D127" s="71">
        <f t="shared" si="16"/>
        <v>0</v>
      </c>
      <c r="E127" s="59"/>
      <c r="F127" s="70">
        <f>'PREVISÃO ORÇAMENTÁRIA'!F126</f>
        <v>0</v>
      </c>
      <c r="G127" s="71">
        <f t="shared" si="17"/>
        <v>0</v>
      </c>
      <c r="H127" s="59"/>
      <c r="I127" s="70">
        <f t="shared" si="22"/>
        <v>0</v>
      </c>
      <c r="J127" s="71">
        <f t="shared" si="18"/>
        <v>0</v>
      </c>
    </row>
    <row r="128" spans="2:10" s="61" customFormat="1" ht="30" customHeight="1">
      <c r="B128" s="4" t="s">
        <v>41</v>
      </c>
      <c r="C128" s="68">
        <f>SUM(C109,C103,C101,C92,C84,C74,C67,C57,C55,C44,C36,C32,C27,C21,C14)</f>
        <v>0</v>
      </c>
      <c r="D128" s="41">
        <f t="shared" si="16"/>
        <v>0</v>
      </c>
      <c r="E128" s="59"/>
      <c r="F128" s="68">
        <f>SUM(F109,F103,F101,F92,F84,F74,F67,F57,F55,F44,F36,F32,F27,F21,F14)</f>
        <v>0</v>
      </c>
      <c r="G128" s="41">
        <f t="shared" si="17"/>
        <v>0</v>
      </c>
      <c r="H128" s="59"/>
      <c r="I128" s="68">
        <f>SUM(I109,I103,I101,I92,I84,I74,I67,I57,I55,I44,I36,I32,I27,I21,I14)</f>
        <v>0</v>
      </c>
      <c r="J128" s="41">
        <f t="shared" si="18"/>
        <v>0</v>
      </c>
    </row>
  </sheetData>
  <mergeCells count="7">
    <mergeCell ref="C3:J3"/>
    <mergeCell ref="C2:J2"/>
    <mergeCell ref="F11:G11"/>
    <mergeCell ref="C11:D11"/>
    <mergeCell ref="B11:B12"/>
    <mergeCell ref="I11:J11"/>
    <mergeCell ref="C4:J4"/>
  </mergeCells>
  <pageMargins left="0.25" right="0.25" top="0.75" bottom="0.75" header="0.3" footer="0.3"/>
  <pageSetup paperSize="9" scale="13" orientation="landscape" horizontalDpi="4294967292" verticalDpi="4294967292"/>
  <headerFooter>
    <oddHeader>&amp;LCASA DE DOIS&amp;CORÇAMENTO&amp;R RODRIGO &amp; ROBERTA</oddHeader>
    <oddFooter>&amp;LCASA DE DOIS&amp;CORÇAMENTO&amp;RRODRIGO &amp; ROBERTA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RESUMO1</vt:lpstr>
      <vt:lpstr>PREVISÃO ORÇAMENTÁRIA</vt:lpstr>
      <vt:lpstr>RESUMO</vt:lpstr>
    </vt:vector>
  </TitlesOfParts>
  <Company>koll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Pontes</dc:creator>
  <cp:lastModifiedBy>rodrigo herrera</cp:lastModifiedBy>
  <cp:lastPrinted>2013-04-27T22:11:33Z</cp:lastPrinted>
  <dcterms:created xsi:type="dcterms:W3CDTF">2013-01-06T15:13:20Z</dcterms:created>
  <dcterms:modified xsi:type="dcterms:W3CDTF">2016-01-14T22:26:11Z</dcterms:modified>
</cp:coreProperties>
</file>